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ayfa1" sheetId="1" r:id="rId1"/>
  </sheets>
  <definedNames>
    <definedName name="Potamothrixhammoniensis" localSheetId="0">Sayfa1!#REF!</definedName>
    <definedName name="Potamothrixhammoniensis_1" localSheetId="0">Sayfa1!$A$3:$F$40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I5" i="1" l="1"/>
  <c r="BI6" i="1"/>
  <c r="BI7" i="1"/>
  <c r="BI8" i="1"/>
  <c r="BI9" i="1"/>
  <c r="BI10" i="1"/>
  <c r="BI11" i="1"/>
  <c r="BI12" i="1"/>
  <c r="BI13" i="1"/>
  <c r="BI14" i="1"/>
  <c r="BI15" i="1"/>
  <c r="BI16" i="1"/>
  <c r="BI17" i="1"/>
  <c r="BI18" i="1"/>
  <c r="BI19" i="1"/>
  <c r="BI20" i="1"/>
  <c r="BI21" i="1"/>
  <c r="BI22" i="1"/>
  <c r="BI23" i="1"/>
  <c r="BI24" i="1"/>
  <c r="BI25" i="1"/>
  <c r="BI26" i="1"/>
  <c r="BI27" i="1"/>
  <c r="BI28" i="1"/>
  <c r="BI29" i="1"/>
  <c r="BI30" i="1"/>
  <c r="BI31" i="1"/>
  <c r="BI32" i="1"/>
  <c r="BI33" i="1"/>
  <c r="BI34" i="1"/>
  <c r="BI35" i="1"/>
  <c r="BI36" i="1"/>
  <c r="BI37" i="1"/>
  <c r="BI38" i="1"/>
  <c r="BI4" i="1"/>
  <c r="BR5" i="1"/>
  <c r="BR6" i="1"/>
  <c r="BR7" i="1"/>
  <c r="BR8" i="1"/>
  <c r="BR9" i="1"/>
  <c r="BR10" i="1"/>
  <c r="BR11" i="1"/>
  <c r="BR12" i="1"/>
  <c r="BR13" i="1"/>
  <c r="BR14" i="1"/>
  <c r="BR15" i="1"/>
  <c r="BR16" i="1"/>
  <c r="BR17" i="1"/>
  <c r="BR18" i="1"/>
  <c r="BR19" i="1"/>
  <c r="BR20" i="1"/>
  <c r="BR21" i="1"/>
  <c r="BR22" i="1"/>
  <c r="BR23" i="1"/>
  <c r="BR24" i="1"/>
  <c r="BR25" i="1"/>
  <c r="BR26" i="1"/>
  <c r="BR27" i="1"/>
  <c r="BR28" i="1"/>
  <c r="BR29" i="1"/>
  <c r="BR30" i="1"/>
  <c r="BR31" i="1"/>
  <c r="BR32" i="1"/>
  <c r="BR33" i="1"/>
  <c r="BR34" i="1"/>
  <c r="BR35" i="1"/>
  <c r="BR36" i="1"/>
  <c r="BR37" i="1"/>
  <c r="BR38" i="1"/>
  <c r="BR39" i="1"/>
  <c r="BR4" i="1"/>
  <c r="BQ5" i="1"/>
  <c r="BQ6" i="1"/>
  <c r="BQ7" i="1"/>
  <c r="BQ8" i="1"/>
  <c r="BQ9" i="1"/>
  <c r="BQ10" i="1"/>
  <c r="BQ11" i="1"/>
  <c r="BQ12" i="1"/>
  <c r="BQ13" i="1"/>
  <c r="BQ14" i="1"/>
  <c r="BQ15" i="1"/>
  <c r="BQ16" i="1"/>
  <c r="BQ17" i="1"/>
  <c r="BQ18" i="1"/>
  <c r="BQ19" i="1"/>
  <c r="BQ20" i="1"/>
  <c r="BQ21" i="1"/>
  <c r="BQ22" i="1"/>
  <c r="BQ23" i="1"/>
  <c r="BQ24" i="1"/>
  <c r="BQ25" i="1"/>
  <c r="BQ26" i="1"/>
  <c r="BQ27" i="1"/>
  <c r="BQ28" i="1"/>
  <c r="BQ29" i="1"/>
  <c r="BQ30" i="1"/>
  <c r="BQ31" i="1"/>
  <c r="BQ32" i="1"/>
  <c r="BQ33" i="1"/>
  <c r="BQ34" i="1"/>
  <c r="BQ35" i="1"/>
  <c r="BQ36" i="1"/>
  <c r="BQ37" i="1"/>
  <c r="BQ38" i="1"/>
  <c r="BQ39" i="1"/>
  <c r="BQ4" i="1"/>
  <c r="AU5" i="1"/>
  <c r="AU6" i="1"/>
  <c r="AU7" i="1"/>
  <c r="AU8" i="1"/>
  <c r="AU9" i="1"/>
  <c r="AU10" i="1"/>
  <c r="AU11" i="1"/>
  <c r="AU12" i="1"/>
  <c r="AU13" i="1"/>
  <c r="AU14" i="1"/>
  <c r="AU15" i="1"/>
  <c r="AU16" i="1"/>
  <c r="AU17" i="1"/>
  <c r="AU18" i="1"/>
  <c r="AU19" i="1"/>
  <c r="AU20" i="1"/>
  <c r="AU21" i="1"/>
  <c r="AU22" i="1"/>
  <c r="AU23" i="1"/>
  <c r="AU24" i="1"/>
  <c r="AU25" i="1"/>
  <c r="AU26" i="1"/>
  <c r="AU27" i="1"/>
  <c r="AU28" i="1"/>
  <c r="AU29" i="1"/>
  <c r="AU30" i="1"/>
  <c r="AU31" i="1"/>
  <c r="AU32" i="1"/>
  <c r="AU33" i="1"/>
  <c r="AU34" i="1"/>
  <c r="AU35" i="1"/>
  <c r="AU36" i="1"/>
  <c r="AU37" i="1"/>
  <c r="AU38" i="1"/>
  <c r="AU4" i="1"/>
  <c r="BD5" i="1"/>
  <c r="BD6" i="1"/>
  <c r="BD7" i="1"/>
  <c r="BD8" i="1"/>
  <c r="BD9" i="1"/>
  <c r="BD10" i="1"/>
  <c r="BD11" i="1"/>
  <c r="BD12" i="1"/>
  <c r="BD13" i="1"/>
  <c r="BD14" i="1"/>
  <c r="BD15" i="1"/>
  <c r="BD16" i="1"/>
  <c r="BD17" i="1"/>
  <c r="BD18" i="1"/>
  <c r="BD19" i="1"/>
  <c r="BD20" i="1"/>
  <c r="BD21" i="1"/>
  <c r="BD22" i="1"/>
  <c r="BD23" i="1"/>
  <c r="BD24" i="1"/>
  <c r="BD25" i="1"/>
  <c r="BD26" i="1"/>
  <c r="BD27" i="1"/>
  <c r="BD28" i="1"/>
  <c r="BD29" i="1"/>
  <c r="BD30" i="1"/>
  <c r="BD31" i="1"/>
  <c r="BD32" i="1"/>
  <c r="BD33" i="1"/>
  <c r="BD34" i="1"/>
  <c r="BD35" i="1"/>
  <c r="BD36" i="1"/>
  <c r="BD37" i="1"/>
  <c r="BD38" i="1"/>
  <c r="BD39" i="1"/>
  <c r="BD4" i="1"/>
  <c r="BC5" i="1"/>
  <c r="BC6" i="1"/>
  <c r="BC7" i="1"/>
  <c r="BC8" i="1"/>
  <c r="BC9" i="1"/>
  <c r="BC10" i="1"/>
  <c r="BC11" i="1"/>
  <c r="BC12" i="1"/>
  <c r="BC13" i="1"/>
  <c r="BC14" i="1"/>
  <c r="BC15" i="1"/>
  <c r="BC16" i="1"/>
  <c r="BC17" i="1"/>
  <c r="BC18" i="1"/>
  <c r="BC19" i="1"/>
  <c r="BC20" i="1"/>
  <c r="BC21" i="1"/>
  <c r="BC22" i="1"/>
  <c r="BC23" i="1"/>
  <c r="BC24" i="1"/>
  <c r="BC25" i="1"/>
  <c r="BC26" i="1"/>
  <c r="BC27" i="1"/>
  <c r="BC28" i="1"/>
  <c r="BC29" i="1"/>
  <c r="BC30" i="1"/>
  <c r="BC31" i="1"/>
  <c r="BC32" i="1"/>
  <c r="BC33" i="1"/>
  <c r="BC34" i="1"/>
  <c r="BC35" i="1"/>
  <c r="BC36" i="1"/>
  <c r="BC37" i="1"/>
  <c r="BC38" i="1"/>
  <c r="BC39" i="1"/>
  <c r="BC4" i="1"/>
  <c r="AG5" i="1"/>
  <c r="AG6" i="1"/>
  <c r="AG7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4" i="1"/>
  <c r="BW37" i="1"/>
  <c r="BW32" i="1"/>
  <c r="BW24" i="1"/>
  <c r="BW5" i="1"/>
  <c r="BW6" i="1"/>
  <c r="BW7" i="1"/>
  <c r="BW8" i="1"/>
  <c r="BW9" i="1"/>
  <c r="BW10" i="1"/>
  <c r="BW11" i="1"/>
  <c r="BW12" i="1"/>
  <c r="BW13" i="1"/>
  <c r="BW14" i="1"/>
  <c r="BW15" i="1"/>
  <c r="BW16" i="1"/>
  <c r="BW17" i="1"/>
  <c r="BW18" i="1"/>
  <c r="BW19" i="1"/>
  <c r="BW20" i="1"/>
  <c r="BW21" i="1"/>
  <c r="BW22" i="1"/>
  <c r="BW23" i="1"/>
  <c r="BW25" i="1"/>
  <c r="BW26" i="1"/>
  <c r="BW27" i="1"/>
  <c r="BW28" i="1"/>
  <c r="BW29" i="1"/>
  <c r="BW30" i="1"/>
  <c r="BW31" i="1"/>
  <c r="BW33" i="1"/>
  <c r="BW34" i="1"/>
  <c r="BW35" i="1"/>
  <c r="BW36" i="1"/>
  <c r="BW38" i="1"/>
  <c r="BW4" i="1"/>
  <c r="CF5" i="1"/>
  <c r="CF6" i="1"/>
  <c r="CF7" i="1"/>
  <c r="CF8" i="1"/>
  <c r="CF9" i="1"/>
  <c r="CF10" i="1"/>
  <c r="CF11" i="1"/>
  <c r="CF12" i="1"/>
  <c r="CF13" i="1"/>
  <c r="CF14" i="1"/>
  <c r="CF15" i="1"/>
  <c r="CF16" i="1"/>
  <c r="CF17" i="1"/>
  <c r="CF18" i="1"/>
  <c r="CF19" i="1"/>
  <c r="CF20" i="1"/>
  <c r="CF21" i="1"/>
  <c r="CF22" i="1"/>
  <c r="CF23" i="1"/>
  <c r="CF24" i="1"/>
  <c r="CF25" i="1"/>
  <c r="CF26" i="1"/>
  <c r="CF27" i="1"/>
  <c r="CF28" i="1"/>
  <c r="CF29" i="1"/>
  <c r="CF30" i="1"/>
  <c r="CF31" i="1"/>
  <c r="CF32" i="1"/>
  <c r="CF33" i="1"/>
  <c r="CF34" i="1"/>
  <c r="CF35" i="1"/>
  <c r="CF36" i="1"/>
  <c r="CF37" i="1"/>
  <c r="CF38" i="1"/>
  <c r="CF39" i="1"/>
  <c r="CF4" i="1"/>
  <c r="CE5" i="1"/>
  <c r="CE6" i="1"/>
  <c r="CE7" i="1"/>
  <c r="CE8" i="1"/>
  <c r="CE9" i="1"/>
  <c r="CE10" i="1"/>
  <c r="CE11" i="1"/>
  <c r="CE12" i="1"/>
  <c r="CE13" i="1"/>
  <c r="CE14" i="1"/>
  <c r="CE15" i="1"/>
  <c r="CE16" i="1"/>
  <c r="CE17" i="1"/>
  <c r="CE18" i="1"/>
  <c r="CE19" i="1"/>
  <c r="CE20" i="1"/>
  <c r="CE21" i="1"/>
  <c r="CE22" i="1"/>
  <c r="CE23" i="1"/>
  <c r="CE24" i="1"/>
  <c r="CE25" i="1"/>
  <c r="CE26" i="1"/>
  <c r="CE27" i="1"/>
  <c r="CE28" i="1"/>
  <c r="CE29" i="1"/>
  <c r="CE30" i="1"/>
  <c r="CE31" i="1"/>
  <c r="CE32" i="1"/>
  <c r="CE33" i="1"/>
  <c r="CE34" i="1"/>
  <c r="CE35" i="1"/>
  <c r="CE36" i="1"/>
  <c r="CE37" i="1"/>
  <c r="CE38" i="1"/>
  <c r="CE39" i="1"/>
  <c r="CE4" i="1"/>
  <c r="AP5" i="1"/>
  <c r="AP6" i="1"/>
  <c r="AP7" i="1"/>
  <c r="AP8" i="1"/>
  <c r="AP9" i="1"/>
  <c r="AP10" i="1"/>
  <c r="AP11" i="1"/>
  <c r="AP12" i="1"/>
  <c r="AP13" i="1"/>
  <c r="AP14" i="1"/>
  <c r="AP15" i="1"/>
  <c r="AP16" i="1"/>
  <c r="AP17" i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4" i="1"/>
  <c r="AP35" i="1"/>
  <c r="AP36" i="1"/>
  <c r="AP37" i="1"/>
  <c r="AP38" i="1"/>
  <c r="AP39" i="1"/>
  <c r="AP4" i="1"/>
  <c r="AO5" i="1"/>
  <c r="AO6" i="1"/>
  <c r="AO7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" i="1"/>
  <c r="BV39" i="1" l="1"/>
  <c r="BV38" i="1"/>
  <c r="BV37" i="1"/>
  <c r="BV36" i="1"/>
  <c r="BV35" i="1"/>
  <c r="BV34" i="1"/>
  <c r="BV33" i="1"/>
  <c r="BV32" i="1"/>
  <c r="BV31" i="1"/>
  <c r="BV30" i="1"/>
  <c r="BV29" i="1"/>
  <c r="BV28" i="1"/>
  <c r="BV27" i="1"/>
  <c r="BV26" i="1"/>
  <c r="BV25" i="1"/>
  <c r="BV24" i="1"/>
  <c r="BV23" i="1"/>
  <c r="BV22" i="1"/>
  <c r="BV21" i="1"/>
  <c r="BV20" i="1"/>
  <c r="BV19" i="1"/>
  <c r="BV18" i="1"/>
  <c r="BV17" i="1"/>
  <c r="BV16" i="1"/>
  <c r="BV15" i="1"/>
  <c r="BV14" i="1"/>
  <c r="BV13" i="1"/>
  <c r="BV12" i="1"/>
  <c r="BV11" i="1"/>
  <c r="BV10" i="1"/>
  <c r="BV9" i="1"/>
  <c r="BV8" i="1"/>
  <c r="BV7" i="1"/>
  <c r="BV6" i="1"/>
  <c r="BV5" i="1"/>
  <c r="BV4" i="1"/>
  <c r="BH39" i="1"/>
  <c r="BH38" i="1"/>
  <c r="BH37" i="1"/>
  <c r="BH36" i="1"/>
  <c r="BH35" i="1"/>
  <c r="BH34" i="1"/>
  <c r="BH33" i="1"/>
  <c r="BH32" i="1"/>
  <c r="BH31" i="1"/>
  <c r="BH30" i="1"/>
  <c r="BH29" i="1"/>
  <c r="BH28" i="1"/>
  <c r="BH27" i="1"/>
  <c r="BH26" i="1"/>
  <c r="BH25" i="1"/>
  <c r="BH24" i="1"/>
  <c r="BH23" i="1"/>
  <c r="BH22" i="1"/>
  <c r="BH21" i="1"/>
  <c r="BH20" i="1"/>
  <c r="BH19" i="1"/>
  <c r="BH18" i="1"/>
  <c r="BH17" i="1"/>
  <c r="BH16" i="1"/>
  <c r="BH15" i="1"/>
  <c r="BH14" i="1"/>
  <c r="BH13" i="1"/>
  <c r="BH12" i="1"/>
  <c r="BH11" i="1"/>
  <c r="BH10" i="1"/>
  <c r="BH9" i="1"/>
  <c r="BH8" i="1"/>
  <c r="BH7" i="1"/>
  <c r="BH6" i="1"/>
  <c r="BH5" i="1"/>
  <c r="BH4" i="1"/>
  <c r="AT39" i="1"/>
  <c r="AT38" i="1"/>
  <c r="AT37" i="1"/>
  <c r="AT36" i="1"/>
  <c r="AT35" i="1"/>
  <c r="AT34" i="1"/>
  <c r="AT33" i="1"/>
  <c r="AT32" i="1"/>
  <c r="AT31" i="1"/>
  <c r="AT30" i="1"/>
  <c r="AT29" i="1"/>
  <c r="AT28" i="1"/>
  <c r="AT27" i="1"/>
  <c r="AT26" i="1"/>
  <c r="AT25" i="1"/>
  <c r="AT24" i="1"/>
  <c r="AT23" i="1"/>
  <c r="AT22" i="1"/>
  <c r="AT21" i="1"/>
  <c r="AT20" i="1"/>
  <c r="AT19" i="1"/>
  <c r="AT18" i="1"/>
  <c r="AT17" i="1"/>
  <c r="AT16" i="1"/>
  <c r="AT15" i="1"/>
  <c r="AT14" i="1"/>
  <c r="AT13" i="1"/>
  <c r="AT12" i="1"/>
  <c r="AT11" i="1"/>
  <c r="AT10" i="1"/>
  <c r="AT9" i="1"/>
  <c r="AT8" i="1"/>
  <c r="AT7" i="1"/>
  <c r="AT6" i="1"/>
  <c r="AT5" i="1"/>
  <c r="AT4" i="1"/>
  <c r="AF5" i="1"/>
  <c r="AF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" i="1"/>
  <c r="R5" i="1" l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" i="1"/>
  <c r="N5" i="1" l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6" i="1"/>
</calcChain>
</file>

<file path=xl/connections.xml><?xml version="1.0" encoding="utf-8"?>
<connections xmlns="http://schemas.openxmlformats.org/spreadsheetml/2006/main">
  <connection id="1" name="Potamothrixhammoniensis1" type="6" refreshedVersion="6" background="1" saveData="1">
    <textPr codePage="857" sourceFile="H:\manuscripts\deniz mitogenom\Potamothrix hammoniensis\P hammo\Potamothrixhammoniensis.txt" decimal="," thousands="." delimiter="&quot;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<sst xmlns="http://schemas.openxmlformats.org/spreadsheetml/2006/main" count="608" uniqueCount="95">
  <si>
    <t xml:space="preserve">cox1 </t>
  </si>
  <si>
    <t>Gene</t>
  </si>
  <si>
    <t>Start</t>
  </si>
  <si>
    <t>Stop</t>
  </si>
  <si>
    <t>Lenght</t>
  </si>
  <si>
    <t>cox2</t>
  </si>
  <si>
    <t>atp8</t>
  </si>
  <si>
    <t>cox3</t>
  </si>
  <si>
    <t>cob</t>
  </si>
  <si>
    <t>atp6</t>
  </si>
  <si>
    <t>IGS</t>
  </si>
  <si>
    <t>codon</t>
  </si>
  <si>
    <t>start</t>
  </si>
  <si>
    <t>stop</t>
  </si>
  <si>
    <t>anti-</t>
  </si>
  <si>
    <t>ATG</t>
  </si>
  <si>
    <t>ATT</t>
  </si>
  <si>
    <t>TAA</t>
  </si>
  <si>
    <t>T--</t>
  </si>
  <si>
    <t>GTT</t>
  </si>
  <si>
    <t>GTC</t>
  </si>
  <si>
    <t>GTA</t>
  </si>
  <si>
    <t>TCC</t>
  </si>
  <si>
    <t>TTG</t>
  </si>
  <si>
    <t>TCA</t>
  </si>
  <si>
    <t>GTG</t>
  </si>
  <si>
    <t>TCG</t>
  </si>
  <si>
    <t>GAA</t>
  </si>
  <si>
    <t>TTC</t>
  </si>
  <si>
    <t>TGG</t>
  </si>
  <si>
    <t>TGT</t>
  </si>
  <si>
    <t>GCA</t>
  </si>
  <si>
    <t>CAT</t>
  </si>
  <si>
    <t>TAC</t>
  </si>
  <si>
    <t>TAG</t>
  </si>
  <si>
    <t>TGC</t>
  </si>
  <si>
    <t>TGA</t>
  </si>
  <si>
    <t>GAT</t>
  </si>
  <si>
    <t>TTT</t>
  </si>
  <si>
    <t>TCT</t>
  </si>
  <si>
    <t>T</t>
  </si>
  <si>
    <t>C</t>
  </si>
  <si>
    <t>A</t>
  </si>
  <si>
    <t>G</t>
  </si>
  <si>
    <t>composition %</t>
  </si>
  <si>
    <t>skewness</t>
  </si>
  <si>
    <t>GC-</t>
  </si>
  <si>
    <t>AT-</t>
  </si>
  <si>
    <t>trnN</t>
  </si>
  <si>
    <t>trnD</t>
  </si>
  <si>
    <t>trnY</t>
  </si>
  <si>
    <t>trnG</t>
  </si>
  <si>
    <t>trnQ</t>
  </si>
  <si>
    <t>trnW</t>
  </si>
  <si>
    <t>trnH</t>
  </si>
  <si>
    <t>trnR</t>
  </si>
  <si>
    <t>trnF</t>
  </si>
  <si>
    <t>trnE</t>
  </si>
  <si>
    <t>trnP</t>
  </si>
  <si>
    <t>trnT</t>
  </si>
  <si>
    <t>trnC</t>
  </si>
  <si>
    <t>trnM</t>
  </si>
  <si>
    <t>trnV</t>
  </si>
  <si>
    <t>rrnS</t>
  </si>
  <si>
    <t>rrnL</t>
  </si>
  <si>
    <t>trnL1</t>
  </si>
  <si>
    <t>trnA</t>
  </si>
  <si>
    <t>trnS2</t>
  </si>
  <si>
    <t>trnL2</t>
  </si>
  <si>
    <t>trnI</t>
  </si>
  <si>
    <t>trnK</t>
  </si>
  <si>
    <t>trnS1</t>
  </si>
  <si>
    <t>nd6</t>
  </si>
  <si>
    <t>nd5</t>
  </si>
  <si>
    <t>nd4l</t>
  </si>
  <si>
    <t>nd4</t>
  </si>
  <si>
    <t>nd1</t>
  </si>
  <si>
    <t>nd3</t>
  </si>
  <si>
    <t>nd2</t>
  </si>
  <si>
    <t xml:space="preserve">Potamothrix hammoniensis </t>
  </si>
  <si>
    <t>nad5</t>
  </si>
  <si>
    <t>nad4l</t>
  </si>
  <si>
    <t>nad4</t>
  </si>
  <si>
    <t>nad1</t>
  </si>
  <si>
    <t>nad3</t>
  </si>
  <si>
    <t>nad2</t>
  </si>
  <si>
    <t>cox1</t>
  </si>
  <si>
    <t>nad6</t>
  </si>
  <si>
    <t xml:space="preserve">rrnL </t>
  </si>
  <si>
    <t>Stylaria fossularis</t>
  </si>
  <si>
    <t>Slavina appendiculata</t>
  </si>
  <si>
    <t>Chaetogaster diaphanus</t>
  </si>
  <si>
    <t>Chaetogaster diaphanus B</t>
  </si>
  <si>
    <t>Stylaria lacustris</t>
  </si>
  <si>
    <t>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</si>
</sst>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?.0"/>
    <numFmt numFmtId="166" formatCode="0.0000"/>
    <numFmt numFmtId="168" formatCode="0.0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i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10" xfId="0" applyFont="1" applyBorder="1"/>
    <xf numFmtId="0" fontId="0" fillId="0" borderId="11" xfId="0" applyBorder="1"/>
    <xf numFmtId="0" fontId="0" fillId="0" borderId="10" xfId="0" applyBorder="1"/>
    <xf numFmtId="0" fontId="2" fillId="0" borderId="12" xfId="0" applyFont="1" applyBorder="1"/>
    <xf numFmtId="0" fontId="0" fillId="0" borderId="13" xfId="0" applyBorder="1"/>
    <xf numFmtId="0" fontId="0" fillId="0" borderId="0" xfId="0" applyFill="1" applyBorder="1"/>
    <xf numFmtId="0" fontId="0" fillId="0" borderId="15" xfId="0" applyBorder="1"/>
    <xf numFmtId="0" fontId="0" fillId="0" borderId="16" xfId="0" applyBorder="1"/>
    <xf numFmtId="0" fontId="0" fillId="0" borderId="11" xfId="0" applyFill="1" applyBorder="1"/>
    <xf numFmtId="0" fontId="0" fillId="0" borderId="14" xfId="0" applyFill="1" applyBorder="1"/>
    <xf numFmtId="0" fontId="2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Fill="1" applyBorder="1"/>
    <xf numFmtId="0" fontId="0" fillId="0" borderId="6" xfId="0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164" fontId="0" fillId="0" borderId="1" xfId="0" applyNumberFormat="1" applyBorder="1"/>
    <xf numFmtId="164" fontId="0" fillId="0" borderId="2" xfId="0" applyNumberFormat="1" applyBorder="1"/>
    <xf numFmtId="164" fontId="0" fillId="0" borderId="3" xfId="0" applyNumberFormat="1" applyBorder="1"/>
    <xf numFmtId="164" fontId="0" fillId="0" borderId="4" xfId="0" applyNumberFormat="1" applyBorder="1"/>
    <xf numFmtId="164" fontId="0" fillId="0" borderId="0" xfId="0" applyNumberFormat="1" applyBorder="1"/>
    <xf numFmtId="164" fontId="0" fillId="0" borderId="5" xfId="0" applyNumberFormat="1" applyBorder="1"/>
    <xf numFmtId="164" fontId="0" fillId="0" borderId="6" xfId="0" applyNumberFormat="1" applyBorder="1"/>
    <xf numFmtId="164" fontId="0" fillId="0" borderId="7" xfId="0" applyNumberFormat="1" applyBorder="1"/>
    <xf numFmtId="164" fontId="0" fillId="0" borderId="8" xfId="0" applyNumberFormat="1" applyBorder="1"/>
    <xf numFmtId="0" fontId="1" fillId="0" borderId="6" xfId="0" applyFont="1" applyFill="1" applyBorder="1" applyAlignment="1">
      <alignment horizontal="right"/>
    </xf>
    <xf numFmtId="0" fontId="1" fillId="0" borderId="7" xfId="0" applyFont="1" applyFill="1" applyBorder="1" applyAlignment="1">
      <alignment horizontal="right"/>
    </xf>
    <xf numFmtId="0" fontId="1" fillId="0" borderId="8" xfId="0" applyFont="1" applyFill="1" applyBorder="1" applyAlignment="1">
      <alignment horizontal="right"/>
    </xf>
    <xf numFmtId="0" fontId="0" fillId="0" borderId="12" xfId="0" applyBorder="1"/>
    <xf numFmtId="0" fontId="0" fillId="0" borderId="14" xfId="0" applyBorder="1"/>
    <xf numFmtId="0" fontId="0" fillId="0" borderId="27" xfId="0" applyBorder="1"/>
    <xf numFmtId="0" fontId="0" fillId="0" borderId="28" xfId="0" applyBorder="1"/>
    <xf numFmtId="0" fontId="0" fillId="0" borderId="29" xfId="0" applyFill="1" applyBorder="1"/>
    <xf numFmtId="0" fontId="2" fillId="0" borderId="0" xfId="0" applyFont="1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1" fillId="0" borderId="21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2" xfId="0" applyFont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66" fontId="0" fillId="0" borderId="1" xfId="0" applyNumberFormat="1" applyBorder="1"/>
    <xf numFmtId="166" fontId="0" fillId="0" borderId="4" xfId="0" applyNumberFormat="1" applyBorder="1"/>
    <xf numFmtId="166" fontId="0" fillId="0" borderId="6" xfId="0" applyNumberFormat="1" applyBorder="1"/>
    <xf numFmtId="166" fontId="0" fillId="0" borderId="3" xfId="0" applyNumberFormat="1" applyBorder="1"/>
    <xf numFmtId="1" fontId="0" fillId="0" borderId="4" xfId="0" applyNumberFormat="1" applyBorder="1"/>
    <xf numFmtId="168" fontId="0" fillId="0" borderId="3" xfId="0" applyNumberFormat="1" applyBorder="1"/>
    <xf numFmtId="168" fontId="0" fillId="0" borderId="5" xfId="0" applyNumberFormat="1" applyBorder="1"/>
    <xf numFmtId="168" fontId="0" fillId="0" borderId="8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Potamothrixhammoniensis_1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40"/>
  <sheetViews>
    <sheetView tabSelected="1" topLeftCell="BO1" zoomScale="77" zoomScaleNormal="77" workbookViewId="0">
      <selection activeCell="BX4" sqref="BX4:BY39"/>
    </sheetView>
  </sheetViews>
  <sheetFormatPr defaultRowHeight="15" x14ac:dyDescent="0.25"/>
  <cols>
    <col min="1" max="1" width="7" bestFit="1" customWidth="1"/>
    <col min="2" max="3" width="6.85546875" bestFit="1" customWidth="1"/>
    <col min="4" max="4" width="7.140625" bestFit="1" customWidth="1"/>
    <col min="5" max="5" width="4.5703125" bestFit="1" customWidth="1"/>
    <col min="6" max="6" width="5.140625" bestFit="1" customWidth="1"/>
    <col min="7" max="7" width="5" bestFit="1" customWidth="1"/>
    <col min="8" max="12" width="5.140625" bestFit="1" customWidth="1"/>
    <col min="15" max="15" width="6.28515625" bestFit="1" customWidth="1"/>
    <col min="16" max="17" width="6.85546875" bestFit="1" customWidth="1"/>
    <col min="18" max="18" width="7.140625" bestFit="1" customWidth="1"/>
    <col min="19" max="19" width="8.42578125" bestFit="1" customWidth="1"/>
    <col min="20" max="20" width="5.140625" bestFit="1" customWidth="1"/>
    <col min="21" max="21" width="5" bestFit="1" customWidth="1"/>
    <col min="22" max="24" width="5.140625" bestFit="1" customWidth="1"/>
    <col min="25" max="26" width="5.7109375" bestFit="1" customWidth="1"/>
    <col min="27" max="27" width="8" bestFit="1" customWidth="1"/>
    <col min="28" max="28" width="7.85546875" customWidth="1"/>
    <col min="29" max="29" width="6.28515625" bestFit="1" customWidth="1"/>
    <col min="30" max="31" width="6.85546875" bestFit="1" customWidth="1"/>
    <col min="32" max="32" width="7.140625" bestFit="1" customWidth="1"/>
    <col min="33" max="33" width="7.42578125" bestFit="1" customWidth="1"/>
    <col min="34" max="34" width="7.140625" customWidth="1"/>
    <col min="35" max="35" width="7" customWidth="1"/>
    <col min="36" max="36" width="6.85546875" customWidth="1"/>
    <col min="37" max="37" width="5.140625" customWidth="1"/>
    <col min="38" max="38" width="5.140625" bestFit="1" customWidth="1"/>
    <col min="39" max="39" width="5.5703125" customWidth="1"/>
    <col min="40" max="40" width="5.140625" customWidth="1"/>
    <col min="41" max="41" width="7.42578125" customWidth="1"/>
    <col min="42" max="42" width="8" customWidth="1"/>
    <col min="43" max="43" width="6.28515625" bestFit="1" customWidth="1"/>
    <col min="44" max="45" width="6.85546875" bestFit="1" customWidth="1"/>
    <col min="46" max="46" width="7.140625" bestFit="1" customWidth="1"/>
    <col min="47" max="47" width="7.42578125" bestFit="1" customWidth="1"/>
    <col min="48" max="48" width="7.140625" customWidth="1"/>
    <col min="49" max="49" width="7" customWidth="1"/>
    <col min="50" max="50" width="6.85546875" customWidth="1"/>
    <col min="51" max="51" width="5.140625" customWidth="1"/>
    <col min="52" max="52" width="5.140625" bestFit="1" customWidth="1"/>
    <col min="53" max="53" width="5.5703125" customWidth="1"/>
    <col min="54" max="54" width="5.140625" customWidth="1"/>
    <col min="55" max="55" width="8" bestFit="1" customWidth="1"/>
    <col min="56" max="56" width="9" bestFit="1" customWidth="1"/>
    <col min="57" max="57" width="6.28515625" bestFit="1" customWidth="1"/>
    <col min="58" max="59" width="6.85546875" bestFit="1" customWidth="1"/>
    <col min="60" max="60" width="7.140625" bestFit="1" customWidth="1"/>
    <col min="61" max="61" width="7.42578125" bestFit="1" customWidth="1"/>
    <col min="62" max="62" width="7.140625" customWidth="1"/>
    <col min="63" max="63" width="7" customWidth="1"/>
    <col min="64" max="64" width="6.85546875" customWidth="1"/>
    <col min="65" max="65" width="5.140625" customWidth="1"/>
    <col min="66" max="66" width="5.140625" bestFit="1" customWidth="1"/>
    <col min="67" max="67" width="5.5703125" customWidth="1"/>
    <col min="68" max="68" width="5.140625" customWidth="1"/>
    <col min="69" max="69" width="7.42578125" customWidth="1"/>
    <col min="70" max="70" width="8" customWidth="1"/>
    <col min="71" max="71" width="6.28515625" bestFit="1" customWidth="1"/>
    <col min="72" max="73" width="6.85546875" bestFit="1" customWidth="1"/>
    <col min="74" max="74" width="7.140625" bestFit="1" customWidth="1"/>
    <col min="75" max="75" width="7.42578125" bestFit="1" customWidth="1"/>
    <col min="76" max="76" width="7.140625" customWidth="1"/>
    <col min="77" max="77" width="7" customWidth="1"/>
    <col min="78" max="78" width="6.85546875" customWidth="1"/>
    <col min="79" max="79" width="5.140625" customWidth="1"/>
    <col min="80" max="80" width="5.140625" bestFit="1" customWidth="1"/>
    <col min="81" max="81" width="5.5703125" customWidth="1"/>
    <col min="82" max="82" width="5.140625" customWidth="1"/>
    <col min="83" max="83" width="8" bestFit="1" customWidth="1"/>
    <col min="84" max="84" width="8" customWidth="1"/>
  </cols>
  <sheetData>
    <row r="1" spans="1:84" ht="15.75" thickBot="1" x14ac:dyDescent="0.3">
      <c r="A1" s="49" t="s">
        <v>79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1"/>
      <c r="O1" s="49" t="s">
        <v>89</v>
      </c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1"/>
      <c r="AC1" s="49" t="s">
        <v>90</v>
      </c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1"/>
      <c r="AQ1" s="49" t="s">
        <v>91</v>
      </c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1"/>
      <c r="BE1" s="49" t="s">
        <v>92</v>
      </c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1"/>
      <c r="BS1" s="49" t="s">
        <v>93</v>
      </c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1"/>
    </row>
    <row r="2" spans="1:84" x14ac:dyDescent="0.25">
      <c r="A2" s="52" t="s">
        <v>1</v>
      </c>
      <c r="B2" s="52" t="s">
        <v>2</v>
      </c>
      <c r="C2" s="52" t="s">
        <v>3</v>
      </c>
      <c r="D2" s="52" t="s">
        <v>4</v>
      </c>
      <c r="E2" s="54" t="s">
        <v>10</v>
      </c>
      <c r="F2" s="56" t="s">
        <v>11</v>
      </c>
      <c r="G2" s="57"/>
      <c r="H2" s="58"/>
      <c r="I2" s="56" t="s">
        <v>44</v>
      </c>
      <c r="J2" s="57"/>
      <c r="K2" s="57"/>
      <c r="L2" s="58"/>
      <c r="M2" s="56" t="s">
        <v>45</v>
      </c>
      <c r="N2" s="58"/>
      <c r="O2" s="61" t="s">
        <v>1</v>
      </c>
      <c r="P2" s="52" t="s">
        <v>2</v>
      </c>
      <c r="Q2" s="52" t="s">
        <v>3</v>
      </c>
      <c r="R2" s="52" t="s">
        <v>4</v>
      </c>
      <c r="S2" s="54" t="s">
        <v>10</v>
      </c>
      <c r="T2" s="56" t="s">
        <v>11</v>
      </c>
      <c r="U2" s="57"/>
      <c r="V2" s="58"/>
      <c r="W2" s="56" t="s">
        <v>44</v>
      </c>
      <c r="X2" s="57"/>
      <c r="Y2" s="57"/>
      <c r="Z2" s="58"/>
      <c r="AA2" s="56" t="s">
        <v>45</v>
      </c>
      <c r="AB2" s="58"/>
      <c r="AC2" s="52" t="s">
        <v>1</v>
      </c>
      <c r="AD2" s="52" t="s">
        <v>2</v>
      </c>
      <c r="AE2" s="52" t="s">
        <v>3</v>
      </c>
      <c r="AF2" s="52" t="s">
        <v>4</v>
      </c>
      <c r="AG2" s="54" t="s">
        <v>10</v>
      </c>
      <c r="AH2" s="56" t="s">
        <v>11</v>
      </c>
      <c r="AI2" s="57"/>
      <c r="AJ2" s="58"/>
      <c r="AK2" s="56" t="s">
        <v>44</v>
      </c>
      <c r="AL2" s="57"/>
      <c r="AM2" s="57"/>
      <c r="AN2" s="58"/>
      <c r="AO2" s="56" t="s">
        <v>45</v>
      </c>
      <c r="AP2" s="58"/>
      <c r="AQ2" s="52" t="s">
        <v>1</v>
      </c>
      <c r="AR2" s="52" t="s">
        <v>2</v>
      </c>
      <c r="AS2" s="52" t="s">
        <v>3</v>
      </c>
      <c r="AT2" s="52" t="s">
        <v>4</v>
      </c>
      <c r="AU2" s="54" t="s">
        <v>10</v>
      </c>
      <c r="AV2" s="56" t="s">
        <v>11</v>
      </c>
      <c r="AW2" s="57"/>
      <c r="AX2" s="58"/>
      <c r="AY2" s="56" t="s">
        <v>44</v>
      </c>
      <c r="AZ2" s="57"/>
      <c r="BA2" s="57"/>
      <c r="BB2" s="58"/>
      <c r="BC2" s="56" t="s">
        <v>45</v>
      </c>
      <c r="BD2" s="58"/>
      <c r="BE2" s="52" t="s">
        <v>1</v>
      </c>
      <c r="BF2" s="52" t="s">
        <v>2</v>
      </c>
      <c r="BG2" s="52" t="s">
        <v>3</v>
      </c>
      <c r="BH2" s="52" t="s">
        <v>4</v>
      </c>
      <c r="BI2" s="54" t="s">
        <v>10</v>
      </c>
      <c r="BJ2" s="56" t="s">
        <v>11</v>
      </c>
      <c r="BK2" s="57"/>
      <c r="BL2" s="58"/>
      <c r="BM2" s="56" t="s">
        <v>44</v>
      </c>
      <c r="BN2" s="57"/>
      <c r="BO2" s="57"/>
      <c r="BP2" s="58"/>
      <c r="BQ2" s="56" t="s">
        <v>45</v>
      </c>
      <c r="BR2" s="58"/>
      <c r="BS2" s="52" t="s">
        <v>1</v>
      </c>
      <c r="BT2" s="52" t="s">
        <v>2</v>
      </c>
      <c r="BU2" s="52" t="s">
        <v>3</v>
      </c>
      <c r="BV2" s="52" t="s">
        <v>4</v>
      </c>
      <c r="BW2" s="54" t="s">
        <v>10</v>
      </c>
      <c r="BX2" s="56" t="s">
        <v>11</v>
      </c>
      <c r="BY2" s="57"/>
      <c r="BZ2" s="58"/>
      <c r="CA2" s="56" t="s">
        <v>44</v>
      </c>
      <c r="CB2" s="57"/>
      <c r="CC2" s="57"/>
      <c r="CD2" s="58"/>
      <c r="CE2" s="56" t="s">
        <v>45</v>
      </c>
      <c r="CF2" s="58"/>
    </row>
    <row r="3" spans="1:84" ht="15.75" thickBot="1" x14ac:dyDescent="0.3">
      <c r="A3" s="59"/>
      <c r="B3" s="59"/>
      <c r="C3" s="59"/>
      <c r="D3" s="59"/>
      <c r="E3" s="60"/>
      <c r="F3" s="25" t="s">
        <v>12</v>
      </c>
      <c r="G3" s="26" t="s">
        <v>13</v>
      </c>
      <c r="H3" s="27" t="s">
        <v>14</v>
      </c>
      <c r="I3" s="37" t="s">
        <v>40</v>
      </c>
      <c r="J3" s="38" t="s">
        <v>41</v>
      </c>
      <c r="K3" s="38" t="s">
        <v>42</v>
      </c>
      <c r="L3" s="39" t="s">
        <v>43</v>
      </c>
      <c r="M3" s="25" t="s">
        <v>47</v>
      </c>
      <c r="N3" s="27" t="s">
        <v>46</v>
      </c>
      <c r="O3" s="62"/>
      <c r="P3" s="53"/>
      <c r="Q3" s="53"/>
      <c r="R3" s="53"/>
      <c r="S3" s="55"/>
      <c r="T3" s="25" t="s">
        <v>12</v>
      </c>
      <c r="U3" s="26" t="s">
        <v>13</v>
      </c>
      <c r="V3" s="27" t="s">
        <v>14</v>
      </c>
      <c r="W3" s="37" t="s">
        <v>40</v>
      </c>
      <c r="X3" s="38" t="s">
        <v>41</v>
      </c>
      <c r="Y3" s="38" t="s">
        <v>42</v>
      </c>
      <c r="Z3" s="39" t="s">
        <v>43</v>
      </c>
      <c r="AA3" s="25" t="s">
        <v>47</v>
      </c>
      <c r="AB3" s="27" t="s">
        <v>46</v>
      </c>
      <c r="AC3" s="53"/>
      <c r="AD3" s="53"/>
      <c r="AE3" s="53"/>
      <c r="AF3" s="53"/>
      <c r="AG3" s="55"/>
      <c r="AH3" s="25" t="s">
        <v>12</v>
      </c>
      <c r="AI3" s="26" t="s">
        <v>13</v>
      </c>
      <c r="AJ3" s="27" t="s">
        <v>14</v>
      </c>
      <c r="AK3" s="37" t="s">
        <v>40</v>
      </c>
      <c r="AL3" s="38" t="s">
        <v>41</v>
      </c>
      <c r="AM3" s="38" t="s">
        <v>42</v>
      </c>
      <c r="AN3" s="39" t="s">
        <v>43</v>
      </c>
      <c r="AO3" s="25" t="s">
        <v>47</v>
      </c>
      <c r="AP3" s="27" t="s">
        <v>46</v>
      </c>
      <c r="AQ3" s="53"/>
      <c r="AR3" s="53"/>
      <c r="AS3" s="53"/>
      <c r="AT3" s="53"/>
      <c r="AU3" s="55"/>
      <c r="AV3" s="25" t="s">
        <v>12</v>
      </c>
      <c r="AW3" s="26" t="s">
        <v>13</v>
      </c>
      <c r="AX3" s="27" t="s">
        <v>14</v>
      </c>
      <c r="AY3" s="37" t="s">
        <v>40</v>
      </c>
      <c r="AZ3" s="38" t="s">
        <v>41</v>
      </c>
      <c r="BA3" s="38" t="s">
        <v>42</v>
      </c>
      <c r="BB3" s="39" t="s">
        <v>43</v>
      </c>
      <c r="BC3" s="25" t="s">
        <v>47</v>
      </c>
      <c r="BD3" s="27" t="s">
        <v>46</v>
      </c>
      <c r="BE3" s="53"/>
      <c r="BF3" s="53"/>
      <c r="BG3" s="53"/>
      <c r="BH3" s="53"/>
      <c r="BI3" s="55"/>
      <c r="BJ3" s="25" t="s">
        <v>12</v>
      </c>
      <c r="BK3" s="26" t="s">
        <v>13</v>
      </c>
      <c r="BL3" s="27" t="s">
        <v>14</v>
      </c>
      <c r="BM3" s="37" t="s">
        <v>40</v>
      </c>
      <c r="BN3" s="38" t="s">
        <v>41</v>
      </c>
      <c r="BO3" s="38" t="s">
        <v>42</v>
      </c>
      <c r="BP3" s="39" t="s">
        <v>43</v>
      </c>
      <c r="BQ3" s="25" t="s">
        <v>47</v>
      </c>
      <c r="BR3" s="27" t="s">
        <v>46</v>
      </c>
      <c r="BS3" s="53"/>
      <c r="BT3" s="53"/>
      <c r="BU3" s="53"/>
      <c r="BV3" s="53"/>
      <c r="BW3" s="55"/>
      <c r="BX3" s="25" t="s">
        <v>12</v>
      </c>
      <c r="BY3" s="26" t="s">
        <v>13</v>
      </c>
      <c r="BZ3" s="27" t="s">
        <v>14</v>
      </c>
      <c r="CA3" s="37" t="s">
        <v>40</v>
      </c>
      <c r="CB3" s="38" t="s">
        <v>41</v>
      </c>
      <c r="CC3" s="38" t="s">
        <v>42</v>
      </c>
      <c r="CD3" s="39" t="s">
        <v>43</v>
      </c>
      <c r="CE3" s="25" t="s">
        <v>47</v>
      </c>
      <c r="CF3" s="27" t="s">
        <v>46</v>
      </c>
    </row>
    <row r="4" spans="1:84" x14ac:dyDescent="0.25">
      <c r="A4" s="20" t="s">
        <v>0</v>
      </c>
      <c r="B4" s="21">
        <v>1</v>
      </c>
      <c r="C4" s="21">
        <v>1536</v>
      </c>
      <c r="D4" s="22">
        <v>1536</v>
      </c>
      <c r="E4" s="23">
        <v>13</v>
      </c>
      <c r="F4" s="1" t="s">
        <v>15</v>
      </c>
      <c r="G4" s="2" t="s">
        <v>17</v>
      </c>
      <c r="H4" s="3"/>
      <c r="I4" s="28">
        <v>33.919270833333336</v>
      </c>
      <c r="J4" s="29">
        <v>21.614583333333332</v>
      </c>
      <c r="K4" s="29">
        <v>28.515625</v>
      </c>
      <c r="L4" s="30">
        <v>15.950520833333334</v>
      </c>
      <c r="M4" s="1">
        <f>(K4-I4)/(K4+I4)</f>
        <v>-8.6548488008342056E-2</v>
      </c>
      <c r="N4" s="3">
        <f>(L4-J4)/(L4+J4)</f>
        <v>-0.15077989601386477</v>
      </c>
      <c r="O4" s="46" t="s">
        <v>54</v>
      </c>
      <c r="P4" s="43">
        <v>1</v>
      </c>
      <c r="Q4" s="43">
        <v>61</v>
      </c>
      <c r="R4" s="43">
        <f>Q4-P4</f>
        <v>60</v>
      </c>
      <c r="S4" s="44">
        <f>P5-Q4-1</f>
        <v>0</v>
      </c>
      <c r="T4" s="2"/>
      <c r="U4" s="2"/>
      <c r="V4" s="3" t="s">
        <v>25</v>
      </c>
      <c r="W4" s="28">
        <v>31.147540983606557</v>
      </c>
      <c r="X4" s="29">
        <v>14.754098360655737</v>
      </c>
      <c r="Y4" s="29">
        <v>34.42622950819672</v>
      </c>
      <c r="Z4" s="30">
        <v>19.672131147540984</v>
      </c>
      <c r="AA4" s="63">
        <f>(Y4-W4)/(Y4+W4)</f>
        <v>4.9999999999999975E-2</v>
      </c>
      <c r="AB4" s="3">
        <f>(Z4-X4)/(Z4+X4)</f>
        <v>0.1428571428571429</v>
      </c>
      <c r="AC4" s="42" t="s">
        <v>54</v>
      </c>
      <c r="AD4" s="43">
        <v>1</v>
      </c>
      <c r="AE4" s="43">
        <v>61</v>
      </c>
      <c r="AF4" s="43">
        <f>AE4-AD4</f>
        <v>60</v>
      </c>
      <c r="AG4" s="44">
        <f>AD5-AE4-1</f>
        <v>0</v>
      </c>
      <c r="AH4" s="2"/>
      <c r="AI4" s="2"/>
      <c r="AJ4" s="3" t="s">
        <v>25</v>
      </c>
      <c r="AK4" s="28">
        <v>31.147540983606557</v>
      </c>
      <c r="AL4" s="29">
        <v>14.754098360655737</v>
      </c>
      <c r="AM4" s="29">
        <v>36.065573770491802</v>
      </c>
      <c r="AN4" s="30">
        <v>18.032786885245901</v>
      </c>
      <c r="AO4" s="63">
        <f>(AM4-AK4)/(AM4+AK4)</f>
        <v>7.3170731707317069E-2</v>
      </c>
      <c r="AP4" s="66">
        <f>(AN4-AL4)/(AN4+AL4)</f>
        <v>0.1</v>
      </c>
      <c r="AQ4" s="42" t="s">
        <v>54</v>
      </c>
      <c r="AR4" s="43">
        <v>1</v>
      </c>
      <c r="AS4" s="43">
        <v>61</v>
      </c>
      <c r="AT4" s="43">
        <f>AS4-AR4</f>
        <v>60</v>
      </c>
      <c r="AU4" s="44">
        <f>AR5-AS4-1</f>
        <v>58</v>
      </c>
      <c r="AV4" s="2"/>
      <c r="AW4" s="2"/>
      <c r="AX4" s="3" t="s">
        <v>25</v>
      </c>
      <c r="AY4" s="28">
        <v>32.786885245901637</v>
      </c>
      <c r="AZ4" s="29">
        <v>14.754098360655737</v>
      </c>
      <c r="BA4" s="29">
        <v>36.065573770491802</v>
      </c>
      <c r="BB4" s="30">
        <v>16.393442622950818</v>
      </c>
      <c r="BC4" s="63">
        <f>(BA4-AY4)/(BA4+AY4)</f>
        <v>4.7619047619047651E-2</v>
      </c>
      <c r="BD4" s="68">
        <f>(BB4-AZ4)/(BB4+AZ4)</f>
        <v>5.2631578947368397E-2</v>
      </c>
      <c r="BE4" s="42" t="s">
        <v>54</v>
      </c>
      <c r="BF4" s="43">
        <v>1</v>
      </c>
      <c r="BG4" s="43">
        <v>61</v>
      </c>
      <c r="BH4" s="43">
        <f>BG4-BF4</f>
        <v>60</v>
      </c>
      <c r="BI4" s="44">
        <f>BF5-BG4-1</f>
        <v>49</v>
      </c>
      <c r="BJ4" s="2"/>
      <c r="BK4" s="2"/>
      <c r="BL4" s="3" t="s">
        <v>25</v>
      </c>
      <c r="BM4" s="28">
        <v>31.147540983606557</v>
      </c>
      <c r="BN4" s="29">
        <v>13.114754098360656</v>
      </c>
      <c r="BO4" s="29">
        <v>39.344262295081968</v>
      </c>
      <c r="BP4" s="30">
        <v>16.393442622950818</v>
      </c>
      <c r="BQ4" s="1">
        <f>(BO4-BM4)/(BO4+BM4)</f>
        <v>0.11627906976744189</v>
      </c>
      <c r="BR4" s="3">
        <f>(BP4-BN4)/(BP4+BN4)</f>
        <v>0.11111111111111106</v>
      </c>
      <c r="BS4" s="42" t="s">
        <v>54</v>
      </c>
      <c r="BT4" s="43">
        <v>1</v>
      </c>
      <c r="BU4" s="43">
        <v>62</v>
      </c>
      <c r="BV4" s="43">
        <f>BU4-BT4</f>
        <v>61</v>
      </c>
      <c r="BW4" s="44">
        <f>BT5-BU4-1</f>
        <v>0</v>
      </c>
      <c r="BX4" s="2"/>
      <c r="BY4" s="2"/>
      <c r="BZ4" s="3" t="s">
        <v>25</v>
      </c>
      <c r="CA4" s="28">
        <v>30.64516129032258</v>
      </c>
      <c r="CB4" s="29">
        <v>14.516129032258064</v>
      </c>
      <c r="CC4" s="29">
        <v>35.483870967741936</v>
      </c>
      <c r="CD4" s="30">
        <v>19.35483870967742</v>
      </c>
      <c r="CE4" s="63">
        <f>(CC4-CA4)/(CC4+CA4)</f>
        <v>7.3170731707317097E-2</v>
      </c>
      <c r="CF4" s="3">
        <f>(CD4-CB4)/(CD4+CB4)</f>
        <v>0.14285714285714288</v>
      </c>
    </row>
    <row r="5" spans="1:84" x14ac:dyDescent="0.25">
      <c r="A5" s="12" t="s">
        <v>48</v>
      </c>
      <c r="B5" s="9">
        <v>1550</v>
      </c>
      <c r="C5" s="9">
        <v>1611</v>
      </c>
      <c r="D5" s="16">
        <v>62</v>
      </c>
      <c r="E5" s="18">
        <v>0</v>
      </c>
      <c r="F5" s="6"/>
      <c r="G5" s="4"/>
      <c r="H5" s="5" t="s">
        <v>19</v>
      </c>
      <c r="I5" s="31">
        <v>30.64516129032258</v>
      </c>
      <c r="J5" s="32">
        <v>20.967741935483872</v>
      </c>
      <c r="K5" s="32">
        <v>27.419354838709676</v>
      </c>
      <c r="L5" s="33">
        <v>20.967741935483872</v>
      </c>
      <c r="M5" s="6">
        <f t="shared" ref="M5:M40" si="0">(K5-I5)/(K5+I5)</f>
        <v>-5.5555555555555566E-2</v>
      </c>
      <c r="N5" s="5">
        <f t="shared" ref="N5:N40" si="1">(L5-J5)/(L5+J5)</f>
        <v>0</v>
      </c>
      <c r="O5" s="47" t="s">
        <v>80</v>
      </c>
      <c r="P5" s="9">
        <v>62</v>
      </c>
      <c r="Q5" s="9">
        <v>1786</v>
      </c>
      <c r="R5" s="9">
        <f t="shared" ref="R5:R39" si="2">Q5-P5</f>
        <v>1724</v>
      </c>
      <c r="S5" s="18">
        <f t="shared" ref="S5:S39" si="3">P6-Q5-1</f>
        <v>1</v>
      </c>
      <c r="T5" s="4" t="s">
        <v>15</v>
      </c>
      <c r="U5" s="4" t="s">
        <v>17</v>
      </c>
      <c r="V5" s="5"/>
      <c r="W5" s="31">
        <v>35.768115942028984</v>
      </c>
      <c r="X5" s="32">
        <v>15.652173913043478</v>
      </c>
      <c r="Y5" s="32">
        <v>35.304347826086953</v>
      </c>
      <c r="Z5" s="33">
        <v>13.27536231884058</v>
      </c>
      <c r="AA5" s="64">
        <f t="shared" ref="AA5:AA39" si="4">(Y5-W5)/(Y5+W5)</f>
        <v>-6.5252854812398332E-3</v>
      </c>
      <c r="AB5" s="5">
        <f t="shared" ref="AB5:AB39" si="5">(Z5-X5)/(Z5+X5)</f>
        <v>-8.2164328657314628E-2</v>
      </c>
      <c r="AC5" s="12" t="s">
        <v>80</v>
      </c>
      <c r="AD5" s="9">
        <v>62</v>
      </c>
      <c r="AE5" s="9">
        <v>1786</v>
      </c>
      <c r="AF5" s="9">
        <f t="shared" ref="AF5:AF39" si="6">AE5-AD5</f>
        <v>1724</v>
      </c>
      <c r="AG5" s="18">
        <f t="shared" ref="AG5:AG38" si="7">AD6-AE5-1</f>
        <v>1</v>
      </c>
      <c r="AH5" s="4" t="s">
        <v>15</v>
      </c>
      <c r="AI5" s="4" t="s">
        <v>17</v>
      </c>
      <c r="AJ5" s="5"/>
      <c r="AK5" s="31">
        <v>36.637681159420289</v>
      </c>
      <c r="AL5" s="32">
        <v>15.942028985507246</v>
      </c>
      <c r="AM5" s="32">
        <v>35.130434782608695</v>
      </c>
      <c r="AN5" s="33">
        <v>12.289855072463768</v>
      </c>
      <c r="AO5" s="6">
        <f t="shared" ref="AO5:AO39" si="8">(AM5-AK5)/(AM5+AK5)</f>
        <v>-2.1001615508885293E-2</v>
      </c>
      <c r="AP5" s="5">
        <f t="shared" ref="AP5:AP39" si="9">(AN5-AL5)/(AN5+AL5)</f>
        <v>-0.12936344969199179</v>
      </c>
      <c r="AQ5" s="12" t="s">
        <v>80</v>
      </c>
      <c r="AR5" s="9">
        <v>120</v>
      </c>
      <c r="AS5" s="9">
        <v>1796</v>
      </c>
      <c r="AT5" s="9">
        <f t="shared" ref="AT5:AT39" si="10">AS5-AR5</f>
        <v>1676</v>
      </c>
      <c r="AU5" s="18">
        <f t="shared" ref="AU5:AU38" si="11">AR6-AS5-1</f>
        <v>-10</v>
      </c>
      <c r="AV5" s="4" t="s">
        <v>16</v>
      </c>
      <c r="AW5" s="4" t="s">
        <v>34</v>
      </c>
      <c r="AX5" s="5"/>
      <c r="AY5" s="31">
        <v>34.943351222420986</v>
      </c>
      <c r="AZ5" s="32">
        <v>16.219439475253427</v>
      </c>
      <c r="BA5" s="32">
        <v>35.480023852116872</v>
      </c>
      <c r="BB5" s="33">
        <v>13.357185450208705</v>
      </c>
      <c r="BC5" s="64">
        <f t="shared" ref="BC5:BC39" si="12">(BA5-AY5)/(BA5+AY5)</f>
        <v>7.6206604572396338E-3</v>
      </c>
      <c r="BD5" s="69">
        <f t="shared" ref="BD5:BD39" si="13">(BB5-AZ5)/(BB5+AZ5)</f>
        <v>-9.6774193548387066E-2</v>
      </c>
      <c r="BE5" s="12" t="s">
        <v>80</v>
      </c>
      <c r="BF5" s="9">
        <v>111</v>
      </c>
      <c r="BG5" s="9">
        <v>1796</v>
      </c>
      <c r="BH5" s="9">
        <f t="shared" ref="BH5:BH39" si="14">BG5-BF5</f>
        <v>1685</v>
      </c>
      <c r="BI5" s="18">
        <f t="shared" ref="BI5:BI38" si="15">BF6-BG5-1</f>
        <v>-10</v>
      </c>
      <c r="BJ5" s="4" t="s">
        <v>16</v>
      </c>
      <c r="BK5" s="4" t="s">
        <v>34</v>
      </c>
      <c r="BL5" s="5"/>
      <c r="BM5" s="31">
        <v>35.943060498220639</v>
      </c>
      <c r="BN5" s="32">
        <v>15.361803084223013</v>
      </c>
      <c r="BO5" s="32">
        <v>36.06168446026097</v>
      </c>
      <c r="BP5" s="33">
        <v>12.633451957295375</v>
      </c>
      <c r="BQ5" s="6">
        <f t="shared" ref="BQ5:BQ39" si="16">(BO5-BM5)/(BO5+BM5)</f>
        <v>1.6474464579901039E-3</v>
      </c>
      <c r="BR5" s="5">
        <f t="shared" ref="BR5:BR39" si="17">(BP5-BN5)/(BP5+BN5)</f>
        <v>-9.7457627118644016E-2</v>
      </c>
      <c r="BS5" s="12" t="s">
        <v>80</v>
      </c>
      <c r="BT5" s="9">
        <v>63</v>
      </c>
      <c r="BU5" s="9">
        <v>1787</v>
      </c>
      <c r="BV5" s="9">
        <f t="shared" ref="BV5:BV39" si="18">BU5-BT5</f>
        <v>1724</v>
      </c>
      <c r="BW5" s="18">
        <f t="shared" ref="BW5:BW38" si="19">BT6-BU5-1</f>
        <v>1</v>
      </c>
      <c r="BX5" s="4" t="s">
        <v>15</v>
      </c>
      <c r="BY5" s="4" t="s">
        <v>17</v>
      </c>
      <c r="BZ5" s="5"/>
      <c r="CA5" s="31">
        <v>36.985507246376812</v>
      </c>
      <c r="CB5" s="32">
        <v>14.202898550724637</v>
      </c>
      <c r="CC5" s="32">
        <v>36.579710144927539</v>
      </c>
      <c r="CD5" s="33">
        <v>12.231884057971014</v>
      </c>
      <c r="CE5" s="64">
        <f t="shared" ref="CE5:CE39" si="20">(CC5-CA5)/(CC5+CA5)</f>
        <v>-5.5161544523246418E-3</v>
      </c>
      <c r="CF5" s="5">
        <f t="shared" ref="CF5:CF39" si="21">(CD5-CB5)/(CD5+CB5)</f>
        <v>-7.456140350877194E-2</v>
      </c>
    </row>
    <row r="6" spans="1:84" x14ac:dyDescent="0.25">
      <c r="A6" s="10" t="s">
        <v>5</v>
      </c>
      <c r="B6" s="9">
        <v>1612</v>
      </c>
      <c r="C6" s="9">
        <v>2296</v>
      </c>
      <c r="D6" s="16">
        <v>685</v>
      </c>
      <c r="E6" s="11">
        <f>B7-C6-1</f>
        <v>0</v>
      </c>
      <c r="F6" s="6" t="s">
        <v>15</v>
      </c>
      <c r="G6" s="4" t="s">
        <v>18</v>
      </c>
      <c r="H6" s="5"/>
      <c r="I6" s="31">
        <v>33.576642335766422</v>
      </c>
      <c r="J6" s="32">
        <v>20.875912408759124</v>
      </c>
      <c r="K6" s="32">
        <v>29.78102189781022</v>
      </c>
      <c r="L6" s="33">
        <v>15.766423357664234</v>
      </c>
      <c r="M6" s="6">
        <f t="shared" si="0"/>
        <v>-5.9907834101382458E-2</v>
      </c>
      <c r="N6" s="5">
        <f t="shared" si="1"/>
        <v>-0.1394422310756972</v>
      </c>
      <c r="O6" s="47" t="s">
        <v>57</v>
      </c>
      <c r="P6" s="9">
        <v>1788</v>
      </c>
      <c r="Q6" s="9">
        <v>1851</v>
      </c>
      <c r="R6" s="9">
        <f t="shared" si="2"/>
        <v>63</v>
      </c>
      <c r="S6" s="11">
        <f t="shared" si="3"/>
        <v>1</v>
      </c>
      <c r="T6" s="4"/>
      <c r="U6" s="4"/>
      <c r="V6" s="5" t="s">
        <v>28</v>
      </c>
      <c r="W6" s="31">
        <v>35.9375</v>
      </c>
      <c r="X6" s="32">
        <v>14.0625</v>
      </c>
      <c r="Y6" s="32">
        <v>34.375</v>
      </c>
      <c r="Z6" s="33">
        <v>15.625</v>
      </c>
      <c r="AA6" s="64">
        <f t="shared" si="4"/>
        <v>-2.2222222222222223E-2</v>
      </c>
      <c r="AB6" s="5">
        <f t="shared" si="5"/>
        <v>5.2631578947368418E-2</v>
      </c>
      <c r="AC6" s="12" t="s">
        <v>57</v>
      </c>
      <c r="AD6" s="9">
        <v>1788</v>
      </c>
      <c r="AE6" s="9">
        <v>1852</v>
      </c>
      <c r="AF6" s="9">
        <f t="shared" si="6"/>
        <v>64</v>
      </c>
      <c r="AG6" s="11">
        <f t="shared" si="7"/>
        <v>1</v>
      </c>
      <c r="AH6" s="4"/>
      <c r="AI6" s="4"/>
      <c r="AJ6" s="5" t="s">
        <v>28</v>
      </c>
      <c r="AK6" s="31">
        <v>36.92307692307692</v>
      </c>
      <c r="AL6" s="32">
        <v>13.846153846153847</v>
      </c>
      <c r="AM6" s="32">
        <v>35.384615384615387</v>
      </c>
      <c r="AN6" s="33">
        <v>13.846153846153847</v>
      </c>
      <c r="AO6" s="6">
        <f t="shared" si="8"/>
        <v>-2.1276595744680774E-2</v>
      </c>
      <c r="AP6" s="5">
        <f t="shared" si="9"/>
        <v>0</v>
      </c>
      <c r="AQ6" s="12" t="s">
        <v>57</v>
      </c>
      <c r="AR6" s="9">
        <v>1787</v>
      </c>
      <c r="AS6" s="9">
        <v>1849</v>
      </c>
      <c r="AT6" s="9">
        <f t="shared" si="10"/>
        <v>62</v>
      </c>
      <c r="AU6" s="11">
        <f t="shared" si="11"/>
        <v>1</v>
      </c>
      <c r="AV6" s="4"/>
      <c r="AW6" s="4"/>
      <c r="AX6" s="5" t="s">
        <v>28</v>
      </c>
      <c r="AY6" s="31">
        <v>36.507936507936506</v>
      </c>
      <c r="AZ6" s="32">
        <v>15.873015873015873</v>
      </c>
      <c r="BA6" s="32">
        <v>30.158730158730158</v>
      </c>
      <c r="BB6" s="33">
        <v>17.460317460317459</v>
      </c>
      <c r="BC6" s="64">
        <f t="shared" si="12"/>
        <v>-9.5238095238095233E-2</v>
      </c>
      <c r="BD6" s="69">
        <f t="shared" si="13"/>
        <v>4.7619047619047561E-2</v>
      </c>
      <c r="BE6" s="12" t="s">
        <v>57</v>
      </c>
      <c r="BF6" s="9">
        <v>1787</v>
      </c>
      <c r="BG6" s="9">
        <v>1849</v>
      </c>
      <c r="BH6" s="9">
        <f t="shared" si="14"/>
        <v>62</v>
      </c>
      <c r="BI6" s="11">
        <f t="shared" si="15"/>
        <v>1</v>
      </c>
      <c r="BJ6" s="4"/>
      <c r="BK6" s="4"/>
      <c r="BL6" s="5" t="s">
        <v>28</v>
      </c>
      <c r="BM6" s="31">
        <v>34.920634920634917</v>
      </c>
      <c r="BN6" s="32">
        <v>15.873015873015873</v>
      </c>
      <c r="BO6" s="32">
        <v>33.333333333333336</v>
      </c>
      <c r="BP6" s="33">
        <v>15.873015873015873</v>
      </c>
      <c r="BQ6" s="6">
        <f t="shared" si="16"/>
        <v>-2.3255813953488289E-2</v>
      </c>
      <c r="BR6" s="5">
        <f t="shared" si="17"/>
        <v>0</v>
      </c>
      <c r="BS6" s="12" t="s">
        <v>57</v>
      </c>
      <c r="BT6" s="9">
        <v>1789</v>
      </c>
      <c r="BU6" s="9">
        <v>1852</v>
      </c>
      <c r="BV6" s="9">
        <f t="shared" si="18"/>
        <v>63</v>
      </c>
      <c r="BW6" s="11">
        <f t="shared" si="19"/>
        <v>1</v>
      </c>
      <c r="BX6" s="4"/>
      <c r="BY6" s="4"/>
      <c r="BZ6" s="5" t="s">
        <v>28</v>
      </c>
      <c r="CA6" s="31">
        <v>35.9375</v>
      </c>
      <c r="CB6" s="32">
        <v>14.0625</v>
      </c>
      <c r="CC6" s="32">
        <v>35.9375</v>
      </c>
      <c r="CD6" s="33">
        <v>14.0625</v>
      </c>
      <c r="CE6" s="67">
        <f t="shared" si="20"/>
        <v>0</v>
      </c>
      <c r="CF6" s="5">
        <f t="shared" si="21"/>
        <v>0</v>
      </c>
    </row>
    <row r="7" spans="1:84" x14ac:dyDescent="0.25">
      <c r="A7" s="12" t="s">
        <v>49</v>
      </c>
      <c r="B7" s="9">
        <v>2297</v>
      </c>
      <c r="C7" s="9">
        <v>2359</v>
      </c>
      <c r="D7" s="16">
        <v>63</v>
      </c>
      <c r="E7" s="11">
        <f t="shared" ref="E7:E39" si="22">B8-C7-1</f>
        <v>0</v>
      </c>
      <c r="F7" s="6"/>
      <c r="G7" s="4"/>
      <c r="H7" s="5" t="s">
        <v>20</v>
      </c>
      <c r="I7" s="31">
        <v>36.507936507936506</v>
      </c>
      <c r="J7" s="32">
        <v>14.285714285714286</v>
      </c>
      <c r="K7" s="32">
        <v>34.920634920634917</v>
      </c>
      <c r="L7" s="33">
        <v>14.285714285714286</v>
      </c>
      <c r="M7" s="6">
        <f t="shared" si="0"/>
        <v>-2.2222222222222247E-2</v>
      </c>
      <c r="N7" s="5">
        <f t="shared" si="1"/>
        <v>0</v>
      </c>
      <c r="O7" s="47" t="s">
        <v>58</v>
      </c>
      <c r="P7" s="9">
        <v>1853</v>
      </c>
      <c r="Q7" s="9">
        <v>1917</v>
      </c>
      <c r="R7" s="9">
        <f t="shared" si="2"/>
        <v>64</v>
      </c>
      <c r="S7" s="11">
        <f t="shared" si="3"/>
        <v>16</v>
      </c>
      <c r="T7" s="4"/>
      <c r="U7" s="4"/>
      <c r="V7" s="5" t="s">
        <v>29</v>
      </c>
      <c r="W7" s="31">
        <v>38.46153846153846</v>
      </c>
      <c r="X7" s="32">
        <v>9.2307692307692299</v>
      </c>
      <c r="Y7" s="32">
        <v>36.92307692307692</v>
      </c>
      <c r="Z7" s="33">
        <v>15.384615384615385</v>
      </c>
      <c r="AA7" s="64">
        <f t="shared" si="4"/>
        <v>-2.0408163265306145E-2</v>
      </c>
      <c r="AB7" s="5">
        <f t="shared" si="5"/>
        <v>0.25000000000000006</v>
      </c>
      <c r="AC7" s="12" t="s">
        <v>58</v>
      </c>
      <c r="AD7" s="9">
        <v>1854</v>
      </c>
      <c r="AE7" s="9">
        <v>1918</v>
      </c>
      <c r="AF7" s="9">
        <f t="shared" si="6"/>
        <v>64</v>
      </c>
      <c r="AG7" s="11">
        <f t="shared" si="7"/>
        <v>22</v>
      </c>
      <c r="AH7" s="4"/>
      <c r="AI7" s="4"/>
      <c r="AJ7" s="5" t="s">
        <v>29</v>
      </c>
      <c r="AK7" s="31">
        <v>35.384615384615387</v>
      </c>
      <c r="AL7" s="32">
        <v>10.76923076923077</v>
      </c>
      <c r="AM7" s="32">
        <v>36.92307692307692</v>
      </c>
      <c r="AN7" s="33">
        <v>16.923076923076923</v>
      </c>
      <c r="AO7" s="6">
        <f t="shared" si="8"/>
        <v>2.1276595744680774E-2</v>
      </c>
      <c r="AP7" s="5">
        <f t="shared" si="9"/>
        <v>0.22222222222222218</v>
      </c>
      <c r="AQ7" s="12" t="s">
        <v>58</v>
      </c>
      <c r="AR7" s="9">
        <v>1851</v>
      </c>
      <c r="AS7" s="9">
        <v>1914</v>
      </c>
      <c r="AT7" s="9">
        <f t="shared" si="10"/>
        <v>63</v>
      </c>
      <c r="AU7" s="11">
        <f t="shared" si="11"/>
        <v>12</v>
      </c>
      <c r="AV7" s="4"/>
      <c r="AW7" s="4"/>
      <c r="AX7" s="5" t="s">
        <v>29</v>
      </c>
      <c r="AY7" s="31">
        <v>37.5</v>
      </c>
      <c r="AZ7" s="32">
        <v>10.9375</v>
      </c>
      <c r="BA7" s="32">
        <v>35.9375</v>
      </c>
      <c r="BB7" s="33">
        <v>15.625</v>
      </c>
      <c r="BC7" s="64">
        <f t="shared" si="12"/>
        <v>-2.1276595744680851E-2</v>
      </c>
      <c r="BD7" s="69">
        <f t="shared" si="13"/>
        <v>0.17647058823529413</v>
      </c>
      <c r="BE7" s="12" t="s">
        <v>58</v>
      </c>
      <c r="BF7" s="9">
        <v>1851</v>
      </c>
      <c r="BG7" s="9">
        <v>1914</v>
      </c>
      <c r="BH7" s="9">
        <f t="shared" si="14"/>
        <v>63</v>
      </c>
      <c r="BI7" s="11">
        <f t="shared" si="15"/>
        <v>14</v>
      </c>
      <c r="BJ7" s="4"/>
      <c r="BK7" s="4"/>
      <c r="BL7" s="5" t="s">
        <v>29</v>
      </c>
      <c r="BM7" s="31">
        <v>40.625</v>
      </c>
      <c r="BN7" s="32">
        <v>7.8125</v>
      </c>
      <c r="BO7" s="32">
        <v>35.9375</v>
      </c>
      <c r="BP7" s="33">
        <v>15.625</v>
      </c>
      <c r="BQ7" s="6">
        <f t="shared" si="16"/>
        <v>-6.1224489795918366E-2</v>
      </c>
      <c r="BR7" s="5">
        <f t="shared" si="17"/>
        <v>0.33333333333333331</v>
      </c>
      <c r="BS7" s="12" t="s">
        <v>58</v>
      </c>
      <c r="BT7" s="9">
        <v>1854</v>
      </c>
      <c r="BU7" s="9">
        <v>1918</v>
      </c>
      <c r="BV7" s="9">
        <f t="shared" si="18"/>
        <v>64</v>
      </c>
      <c r="BW7" s="11">
        <f t="shared" si="19"/>
        <v>17</v>
      </c>
      <c r="BX7" s="4"/>
      <c r="BY7" s="4"/>
      <c r="BZ7" s="5" t="s">
        <v>29</v>
      </c>
      <c r="CA7" s="31">
        <v>40</v>
      </c>
      <c r="CB7" s="32">
        <v>7.6923076923076925</v>
      </c>
      <c r="CC7" s="32">
        <v>36.92307692307692</v>
      </c>
      <c r="CD7" s="33">
        <v>15.384615384615385</v>
      </c>
      <c r="CE7" s="64">
        <f t="shared" si="20"/>
        <v>-4.0000000000000042E-2</v>
      </c>
      <c r="CF7" s="5">
        <f t="shared" si="21"/>
        <v>0.33333333333333337</v>
      </c>
    </row>
    <row r="8" spans="1:84" x14ac:dyDescent="0.25">
      <c r="A8" s="10" t="s">
        <v>6</v>
      </c>
      <c r="B8" s="9">
        <v>2360</v>
      </c>
      <c r="C8" s="9">
        <v>2519</v>
      </c>
      <c r="D8" s="16">
        <v>160</v>
      </c>
      <c r="E8" s="11">
        <f t="shared" si="22"/>
        <v>0</v>
      </c>
      <c r="F8" s="6" t="s">
        <v>15</v>
      </c>
      <c r="G8" s="15" t="s">
        <v>18</v>
      </c>
      <c r="H8" s="5"/>
      <c r="I8" s="31">
        <v>40</v>
      </c>
      <c r="J8" s="32">
        <v>22.5</v>
      </c>
      <c r="K8" s="32">
        <v>32.5</v>
      </c>
      <c r="L8" s="33">
        <v>5</v>
      </c>
      <c r="M8" s="6">
        <f t="shared" si="0"/>
        <v>-0.10344827586206896</v>
      </c>
      <c r="N8" s="5">
        <f t="shared" si="1"/>
        <v>-0.63636363636363635</v>
      </c>
      <c r="O8" s="47" t="s">
        <v>81</v>
      </c>
      <c r="P8" s="9">
        <v>1934</v>
      </c>
      <c r="Q8" s="9">
        <v>2233</v>
      </c>
      <c r="R8" s="9">
        <f t="shared" si="2"/>
        <v>299</v>
      </c>
      <c r="S8" s="11">
        <f t="shared" si="3"/>
        <v>-7</v>
      </c>
      <c r="T8" s="4" t="s">
        <v>15</v>
      </c>
      <c r="U8" s="15" t="s">
        <v>34</v>
      </c>
      <c r="V8" s="5"/>
      <c r="W8" s="31">
        <v>35.666666666666664</v>
      </c>
      <c r="X8" s="32">
        <v>17</v>
      </c>
      <c r="Y8" s="32">
        <v>35.333333333333336</v>
      </c>
      <c r="Z8" s="33">
        <v>12</v>
      </c>
      <c r="AA8" s="64">
        <f t="shared" si="4"/>
        <v>-4.694835680751107E-3</v>
      </c>
      <c r="AB8" s="5">
        <f t="shared" si="5"/>
        <v>-0.17241379310344829</v>
      </c>
      <c r="AC8" s="12" t="s">
        <v>81</v>
      </c>
      <c r="AD8" s="9">
        <v>1941</v>
      </c>
      <c r="AE8" s="9">
        <v>2240</v>
      </c>
      <c r="AF8" s="9">
        <f t="shared" si="6"/>
        <v>299</v>
      </c>
      <c r="AG8" s="11">
        <f t="shared" si="7"/>
        <v>-7</v>
      </c>
      <c r="AH8" s="4" t="s">
        <v>15</v>
      </c>
      <c r="AI8" s="15" t="s">
        <v>34</v>
      </c>
      <c r="AJ8" s="5"/>
      <c r="AK8" s="31">
        <v>35.666666666666664</v>
      </c>
      <c r="AL8" s="32">
        <v>16.666666666666668</v>
      </c>
      <c r="AM8" s="32">
        <v>37</v>
      </c>
      <c r="AN8" s="33">
        <v>10.666666666666666</v>
      </c>
      <c r="AO8" s="6">
        <f t="shared" si="8"/>
        <v>1.8348623853211045E-2</v>
      </c>
      <c r="AP8" s="5">
        <f t="shared" si="9"/>
        <v>-0.21951219512195128</v>
      </c>
      <c r="AQ8" s="12" t="s">
        <v>81</v>
      </c>
      <c r="AR8" s="9">
        <v>1927</v>
      </c>
      <c r="AS8" s="9">
        <v>2226</v>
      </c>
      <c r="AT8" s="9">
        <f t="shared" si="10"/>
        <v>299</v>
      </c>
      <c r="AU8" s="11">
        <f t="shared" si="11"/>
        <v>-7</v>
      </c>
      <c r="AV8" s="4" t="s">
        <v>15</v>
      </c>
      <c r="AW8" s="15" t="s">
        <v>34</v>
      </c>
      <c r="AX8" s="5"/>
      <c r="AY8" s="31">
        <v>37.666666666666664</v>
      </c>
      <c r="AZ8" s="32">
        <v>13</v>
      </c>
      <c r="BA8" s="32">
        <v>37.333333333333336</v>
      </c>
      <c r="BB8" s="33">
        <v>12</v>
      </c>
      <c r="BC8" s="64">
        <f t="shared" si="12"/>
        <v>-4.4444444444443811E-3</v>
      </c>
      <c r="BD8" s="69">
        <f t="shared" si="13"/>
        <v>-0.04</v>
      </c>
      <c r="BE8" s="12" t="s">
        <v>81</v>
      </c>
      <c r="BF8" s="9">
        <v>1929</v>
      </c>
      <c r="BG8" s="9">
        <v>2228</v>
      </c>
      <c r="BH8" s="9">
        <f t="shared" si="14"/>
        <v>299</v>
      </c>
      <c r="BI8" s="11">
        <f t="shared" si="15"/>
        <v>-7</v>
      </c>
      <c r="BJ8" s="4" t="s">
        <v>15</v>
      </c>
      <c r="BK8" s="15" t="s">
        <v>34</v>
      </c>
      <c r="BL8" s="5"/>
      <c r="BM8" s="31">
        <v>38</v>
      </c>
      <c r="BN8" s="32">
        <v>14</v>
      </c>
      <c r="BO8" s="32">
        <v>35.333333333333336</v>
      </c>
      <c r="BP8" s="33">
        <v>12.666666666666666</v>
      </c>
      <c r="BQ8" s="6">
        <f t="shared" si="16"/>
        <v>-3.6363636363636327E-2</v>
      </c>
      <c r="BR8" s="5">
        <f t="shared" si="17"/>
        <v>-5.0000000000000024E-2</v>
      </c>
      <c r="BS8" s="12" t="s">
        <v>81</v>
      </c>
      <c r="BT8" s="9">
        <v>1936</v>
      </c>
      <c r="BU8" s="9">
        <v>2235</v>
      </c>
      <c r="BV8" s="9">
        <f t="shared" si="18"/>
        <v>299</v>
      </c>
      <c r="BW8" s="11">
        <f t="shared" si="19"/>
        <v>23</v>
      </c>
      <c r="BX8" s="4" t="s">
        <v>15</v>
      </c>
      <c r="BY8" s="15" t="s">
        <v>34</v>
      </c>
      <c r="BZ8" s="5"/>
      <c r="CA8" s="31">
        <v>36.666666666666664</v>
      </c>
      <c r="CB8" s="32">
        <v>14.666666666666666</v>
      </c>
      <c r="CC8" s="32">
        <v>36.666666666666664</v>
      </c>
      <c r="CD8" s="33">
        <v>12</v>
      </c>
      <c r="CE8" s="67">
        <f t="shared" si="20"/>
        <v>0</v>
      </c>
      <c r="CF8" s="5">
        <f t="shared" si="21"/>
        <v>-9.9999999999999992E-2</v>
      </c>
    </row>
    <row r="9" spans="1:84" x14ac:dyDescent="0.25">
      <c r="A9" s="12" t="s">
        <v>50</v>
      </c>
      <c r="B9" s="9">
        <v>2520</v>
      </c>
      <c r="C9" s="9">
        <v>2584</v>
      </c>
      <c r="D9" s="16">
        <v>65</v>
      </c>
      <c r="E9" s="11">
        <f t="shared" si="22"/>
        <v>-2</v>
      </c>
      <c r="F9" s="6"/>
      <c r="G9" s="4"/>
      <c r="H9" s="5" t="s">
        <v>21</v>
      </c>
      <c r="I9" s="31">
        <v>27.692307692307693</v>
      </c>
      <c r="J9" s="32">
        <v>21.53846153846154</v>
      </c>
      <c r="K9" s="32">
        <v>33.846153846153847</v>
      </c>
      <c r="L9" s="33">
        <v>16.923076923076923</v>
      </c>
      <c r="M9" s="6">
        <f t="shared" si="0"/>
        <v>9.9999999999999992E-2</v>
      </c>
      <c r="N9" s="5">
        <f t="shared" si="1"/>
        <v>-0.12000000000000002</v>
      </c>
      <c r="O9" s="47" t="s">
        <v>82</v>
      </c>
      <c r="P9" s="9">
        <v>2227</v>
      </c>
      <c r="Q9" s="9">
        <v>3573</v>
      </c>
      <c r="R9" s="9">
        <f t="shared" si="2"/>
        <v>1346</v>
      </c>
      <c r="S9" s="11">
        <f t="shared" si="3"/>
        <v>2</v>
      </c>
      <c r="T9" s="4" t="s">
        <v>15</v>
      </c>
      <c r="U9" s="4" t="s">
        <v>17</v>
      </c>
      <c r="V9" s="5"/>
      <c r="W9" s="31">
        <v>35.486265775798067</v>
      </c>
      <c r="X9" s="32">
        <v>16.481069042316257</v>
      </c>
      <c r="Y9" s="32">
        <v>37.71343726800297</v>
      </c>
      <c r="Z9" s="33">
        <v>10.319227913882703</v>
      </c>
      <c r="AA9" s="64">
        <f t="shared" si="4"/>
        <v>3.0425963488843855E-2</v>
      </c>
      <c r="AB9" s="5">
        <f t="shared" si="5"/>
        <v>-0.22991689750692515</v>
      </c>
      <c r="AC9" s="12" t="s">
        <v>82</v>
      </c>
      <c r="AD9" s="9">
        <v>2234</v>
      </c>
      <c r="AE9" s="9">
        <v>3583</v>
      </c>
      <c r="AF9" s="9">
        <f t="shared" si="6"/>
        <v>1349</v>
      </c>
      <c r="AG9" s="11">
        <f t="shared" si="7"/>
        <v>1</v>
      </c>
      <c r="AH9" s="4" t="s">
        <v>15</v>
      </c>
      <c r="AI9" s="4" t="s">
        <v>17</v>
      </c>
      <c r="AJ9" s="5"/>
      <c r="AK9" s="31">
        <v>35.555555555555557</v>
      </c>
      <c r="AL9" s="32">
        <v>17.703703703703702</v>
      </c>
      <c r="AM9" s="32">
        <v>36.666666666666664</v>
      </c>
      <c r="AN9" s="33">
        <v>10.074074074074074</v>
      </c>
      <c r="AO9" s="6">
        <f t="shared" si="8"/>
        <v>1.5384615384615328E-2</v>
      </c>
      <c r="AP9" s="5">
        <f t="shared" si="9"/>
        <v>-0.27466666666666661</v>
      </c>
      <c r="AQ9" s="12" t="s">
        <v>82</v>
      </c>
      <c r="AR9" s="9">
        <v>2220</v>
      </c>
      <c r="AS9" s="9">
        <v>3569</v>
      </c>
      <c r="AT9" s="9">
        <f t="shared" si="10"/>
        <v>1349</v>
      </c>
      <c r="AU9" s="11">
        <f t="shared" si="11"/>
        <v>13</v>
      </c>
      <c r="AV9" s="4" t="s">
        <v>15</v>
      </c>
      <c r="AW9" s="4" t="s">
        <v>17</v>
      </c>
      <c r="AX9" s="5"/>
      <c r="AY9" s="31">
        <v>35.851851851851855</v>
      </c>
      <c r="AZ9" s="32">
        <v>15.25925925925926</v>
      </c>
      <c r="BA9" s="32">
        <v>37.407407407407405</v>
      </c>
      <c r="BB9" s="33">
        <v>11.481481481481481</v>
      </c>
      <c r="BC9" s="64">
        <f t="shared" si="12"/>
        <v>2.1233569261880612E-2</v>
      </c>
      <c r="BD9" s="69">
        <f t="shared" si="13"/>
        <v>-0.14127423822714685</v>
      </c>
      <c r="BE9" s="12" t="s">
        <v>82</v>
      </c>
      <c r="BF9" s="9">
        <v>2222</v>
      </c>
      <c r="BG9" s="9">
        <v>3571</v>
      </c>
      <c r="BH9" s="9">
        <f t="shared" si="14"/>
        <v>1349</v>
      </c>
      <c r="BI9" s="11">
        <f t="shared" si="15"/>
        <v>16</v>
      </c>
      <c r="BJ9" s="4" t="s">
        <v>15</v>
      </c>
      <c r="BK9" s="4" t="s">
        <v>34</v>
      </c>
      <c r="BL9" s="5"/>
      <c r="BM9" s="31">
        <v>36.074074074074076</v>
      </c>
      <c r="BN9" s="32">
        <v>15.851851851851851</v>
      </c>
      <c r="BO9" s="32">
        <v>37.703703703703702</v>
      </c>
      <c r="BP9" s="33">
        <v>10.37037037037037</v>
      </c>
      <c r="BQ9" s="6">
        <f t="shared" si="16"/>
        <v>2.2088353413654574E-2</v>
      </c>
      <c r="BR9" s="5">
        <f t="shared" si="17"/>
        <v>-0.20903954802259886</v>
      </c>
      <c r="BS9" s="12" t="s">
        <v>82</v>
      </c>
      <c r="BT9" s="9">
        <v>2259</v>
      </c>
      <c r="BU9" s="9">
        <v>3575</v>
      </c>
      <c r="BV9" s="9">
        <f t="shared" si="18"/>
        <v>1316</v>
      </c>
      <c r="BW9" s="11">
        <f t="shared" si="19"/>
        <v>2</v>
      </c>
      <c r="BX9" s="4" t="s">
        <v>15</v>
      </c>
      <c r="BY9" s="4" t="s">
        <v>17</v>
      </c>
      <c r="BZ9" s="5"/>
      <c r="CA9" s="31">
        <v>37.129840546697039</v>
      </c>
      <c r="CB9" s="32">
        <v>14.882308276385725</v>
      </c>
      <c r="CC9" s="32">
        <v>38.420652999240701</v>
      </c>
      <c r="CD9" s="33">
        <v>9.5671981776765378</v>
      </c>
      <c r="CE9" s="64">
        <f t="shared" si="20"/>
        <v>1.708542713567842E-2</v>
      </c>
      <c r="CF9" s="5">
        <f t="shared" si="21"/>
        <v>-0.21739130434782608</v>
      </c>
    </row>
    <row r="10" spans="1:84" x14ac:dyDescent="0.25">
      <c r="A10" s="12" t="s">
        <v>51</v>
      </c>
      <c r="B10" s="9">
        <v>2583</v>
      </c>
      <c r="C10" s="9">
        <v>2645</v>
      </c>
      <c r="D10" s="16">
        <v>63</v>
      </c>
      <c r="E10" s="11">
        <f t="shared" si="22"/>
        <v>0</v>
      </c>
      <c r="F10" s="6"/>
      <c r="G10" s="4"/>
      <c r="H10" s="5" t="s">
        <v>22</v>
      </c>
      <c r="I10" s="31">
        <v>31.746031746031747</v>
      </c>
      <c r="J10" s="32">
        <v>11.111111111111111</v>
      </c>
      <c r="K10" s="32">
        <v>44.444444444444443</v>
      </c>
      <c r="L10" s="33">
        <v>12.698412698412698</v>
      </c>
      <c r="M10" s="6">
        <f t="shared" si="0"/>
        <v>0.16666666666666663</v>
      </c>
      <c r="N10" s="5">
        <f t="shared" si="1"/>
        <v>6.6666666666666652E-2</v>
      </c>
      <c r="O10" s="47" t="s">
        <v>56</v>
      </c>
      <c r="P10" s="9">
        <v>3576</v>
      </c>
      <c r="Q10" s="9">
        <v>3639</v>
      </c>
      <c r="R10" s="9">
        <f t="shared" si="2"/>
        <v>63</v>
      </c>
      <c r="S10" s="11">
        <f t="shared" si="3"/>
        <v>0</v>
      </c>
      <c r="T10" s="4"/>
      <c r="U10" s="4"/>
      <c r="V10" s="5" t="s">
        <v>27</v>
      </c>
      <c r="W10" s="31">
        <v>26.5625</v>
      </c>
      <c r="X10" s="32">
        <v>15.625</v>
      </c>
      <c r="Y10" s="32">
        <v>39.0625</v>
      </c>
      <c r="Z10" s="33">
        <v>18.75</v>
      </c>
      <c r="AA10" s="64">
        <f t="shared" si="4"/>
        <v>0.19047619047619047</v>
      </c>
      <c r="AB10" s="5">
        <f t="shared" si="5"/>
        <v>9.0909090909090912E-2</v>
      </c>
      <c r="AC10" s="12" t="s">
        <v>56</v>
      </c>
      <c r="AD10" s="9">
        <v>3585</v>
      </c>
      <c r="AE10" s="9">
        <v>3648</v>
      </c>
      <c r="AF10" s="9">
        <f t="shared" si="6"/>
        <v>63</v>
      </c>
      <c r="AG10" s="11">
        <f t="shared" si="7"/>
        <v>0</v>
      </c>
      <c r="AH10" s="4"/>
      <c r="AI10" s="4"/>
      <c r="AJ10" s="5" t="s">
        <v>27</v>
      </c>
      <c r="AK10" s="31">
        <v>28.125</v>
      </c>
      <c r="AL10" s="32">
        <v>14.0625</v>
      </c>
      <c r="AM10" s="32">
        <v>42.1875</v>
      </c>
      <c r="AN10" s="33">
        <v>15.625</v>
      </c>
      <c r="AO10" s="6">
        <f t="shared" si="8"/>
        <v>0.2</v>
      </c>
      <c r="AP10" s="5">
        <f t="shared" si="9"/>
        <v>5.2631578947368418E-2</v>
      </c>
      <c r="AQ10" s="12" t="s">
        <v>56</v>
      </c>
      <c r="AR10" s="9">
        <v>3583</v>
      </c>
      <c r="AS10" s="9">
        <v>3647</v>
      </c>
      <c r="AT10" s="9">
        <f t="shared" si="10"/>
        <v>64</v>
      </c>
      <c r="AU10" s="11">
        <f t="shared" si="11"/>
        <v>1</v>
      </c>
      <c r="AV10" s="4"/>
      <c r="AW10" s="4"/>
      <c r="AX10" s="5" t="s">
        <v>27</v>
      </c>
      <c r="AY10" s="31">
        <v>30.76923076923077</v>
      </c>
      <c r="AZ10" s="32">
        <v>16.923076923076923</v>
      </c>
      <c r="BA10" s="32">
        <v>35.384615384615387</v>
      </c>
      <c r="BB10" s="33">
        <v>16.923076923076923</v>
      </c>
      <c r="BC10" s="64">
        <f t="shared" si="12"/>
        <v>6.9767441860465129E-2</v>
      </c>
      <c r="BD10" s="69">
        <f t="shared" si="13"/>
        <v>0</v>
      </c>
      <c r="BE10" s="12" t="s">
        <v>56</v>
      </c>
      <c r="BF10" s="9">
        <v>3588</v>
      </c>
      <c r="BG10" s="9">
        <v>3652</v>
      </c>
      <c r="BH10" s="9">
        <f t="shared" si="14"/>
        <v>64</v>
      </c>
      <c r="BI10" s="11">
        <f t="shared" si="15"/>
        <v>1</v>
      </c>
      <c r="BJ10" s="4"/>
      <c r="BK10" s="4"/>
      <c r="BL10" s="5" t="s">
        <v>27</v>
      </c>
      <c r="BM10" s="31">
        <v>29.23076923076923</v>
      </c>
      <c r="BN10" s="32">
        <v>15.384615384615385</v>
      </c>
      <c r="BO10" s="32">
        <v>36.92307692307692</v>
      </c>
      <c r="BP10" s="33">
        <v>18.46153846153846</v>
      </c>
      <c r="BQ10" s="6">
        <f t="shared" si="16"/>
        <v>0.11627906976744183</v>
      </c>
      <c r="BR10" s="5">
        <f t="shared" si="17"/>
        <v>9.0909090909090842E-2</v>
      </c>
      <c r="BS10" s="12" t="s">
        <v>56</v>
      </c>
      <c r="BT10" s="9">
        <v>3578</v>
      </c>
      <c r="BU10" s="9">
        <v>3641</v>
      </c>
      <c r="BV10" s="9">
        <f t="shared" si="18"/>
        <v>63</v>
      </c>
      <c r="BW10" s="11">
        <f t="shared" si="19"/>
        <v>0</v>
      </c>
      <c r="BX10" s="4"/>
      <c r="BY10" s="4"/>
      <c r="BZ10" s="5" t="s">
        <v>27</v>
      </c>
      <c r="CA10" s="31">
        <v>28.125</v>
      </c>
      <c r="CB10" s="32">
        <v>12.5</v>
      </c>
      <c r="CC10" s="32">
        <v>43.75</v>
      </c>
      <c r="CD10" s="33">
        <v>15.625</v>
      </c>
      <c r="CE10" s="64">
        <f t="shared" si="20"/>
        <v>0.21739130434782608</v>
      </c>
      <c r="CF10" s="5">
        <f t="shared" si="21"/>
        <v>0.1111111111111111</v>
      </c>
    </row>
    <row r="11" spans="1:84" x14ac:dyDescent="0.25">
      <c r="A11" s="10" t="s">
        <v>7</v>
      </c>
      <c r="B11" s="9">
        <v>2646</v>
      </c>
      <c r="C11" s="9">
        <v>3425</v>
      </c>
      <c r="D11" s="16">
        <v>780</v>
      </c>
      <c r="E11" s="11">
        <f t="shared" si="22"/>
        <v>0</v>
      </c>
      <c r="F11" s="6" t="s">
        <v>15</v>
      </c>
      <c r="G11" s="4" t="s">
        <v>17</v>
      </c>
      <c r="H11" s="5"/>
      <c r="I11" s="31">
        <v>36.53846153846154</v>
      </c>
      <c r="J11" s="32">
        <v>21.153846153846153</v>
      </c>
      <c r="K11" s="32">
        <v>25.256410256410255</v>
      </c>
      <c r="L11" s="33">
        <v>17.051282051282051</v>
      </c>
      <c r="M11" s="6">
        <f t="shared" si="0"/>
        <v>-0.18257261410788386</v>
      </c>
      <c r="N11" s="5">
        <f t="shared" si="1"/>
        <v>-0.10738255033557047</v>
      </c>
      <c r="O11" s="47" t="s">
        <v>59</v>
      </c>
      <c r="P11" s="9">
        <v>3640</v>
      </c>
      <c r="Q11" s="9">
        <v>3706</v>
      </c>
      <c r="R11" s="9">
        <f t="shared" si="2"/>
        <v>66</v>
      </c>
      <c r="S11" s="11">
        <f t="shared" si="3"/>
        <v>0</v>
      </c>
      <c r="T11" s="4"/>
      <c r="U11" s="4"/>
      <c r="V11" s="5" t="s">
        <v>30</v>
      </c>
      <c r="W11" s="31">
        <v>25.373134328358208</v>
      </c>
      <c r="X11" s="32">
        <v>16.417910447761194</v>
      </c>
      <c r="Y11" s="32">
        <v>32.835820895522389</v>
      </c>
      <c r="Z11" s="33">
        <v>25.373134328358208</v>
      </c>
      <c r="AA11" s="64">
        <f t="shared" si="4"/>
        <v>0.12820512820512822</v>
      </c>
      <c r="AB11" s="5">
        <f t="shared" si="5"/>
        <v>0.21428571428571425</v>
      </c>
      <c r="AC11" s="12" t="s">
        <v>59</v>
      </c>
      <c r="AD11" s="9">
        <v>3649</v>
      </c>
      <c r="AE11" s="9">
        <v>3714</v>
      </c>
      <c r="AF11" s="9">
        <f t="shared" si="6"/>
        <v>65</v>
      </c>
      <c r="AG11" s="11">
        <f t="shared" si="7"/>
        <v>0</v>
      </c>
      <c r="AH11" s="4"/>
      <c r="AI11" s="4"/>
      <c r="AJ11" s="5" t="s">
        <v>30</v>
      </c>
      <c r="AK11" s="31">
        <v>25.757575757575758</v>
      </c>
      <c r="AL11" s="32">
        <v>18.181818181818183</v>
      </c>
      <c r="AM11" s="32">
        <v>30.303030303030305</v>
      </c>
      <c r="AN11" s="33">
        <v>25.757575757575758</v>
      </c>
      <c r="AO11" s="6">
        <f t="shared" si="8"/>
        <v>8.1081081081081099E-2</v>
      </c>
      <c r="AP11" s="5">
        <f t="shared" si="9"/>
        <v>0.17241379310344826</v>
      </c>
      <c r="AQ11" s="12" t="s">
        <v>59</v>
      </c>
      <c r="AR11" s="9">
        <v>3649</v>
      </c>
      <c r="AS11" s="9">
        <v>3714</v>
      </c>
      <c r="AT11" s="9">
        <f t="shared" si="10"/>
        <v>65</v>
      </c>
      <c r="AU11" s="11">
        <f t="shared" si="11"/>
        <v>0</v>
      </c>
      <c r="AV11" s="4"/>
      <c r="AW11" s="4"/>
      <c r="AX11" s="5" t="s">
        <v>30</v>
      </c>
      <c r="AY11" s="31">
        <v>27.272727272727273</v>
      </c>
      <c r="AZ11" s="32">
        <v>18.181818181818183</v>
      </c>
      <c r="BA11" s="32">
        <v>37.878787878787875</v>
      </c>
      <c r="BB11" s="33">
        <v>16.666666666666668</v>
      </c>
      <c r="BC11" s="64">
        <f t="shared" si="12"/>
        <v>0.16279069767441853</v>
      </c>
      <c r="BD11" s="69">
        <f t="shared" si="13"/>
        <v>-4.3478260869565223E-2</v>
      </c>
      <c r="BE11" s="12" t="s">
        <v>59</v>
      </c>
      <c r="BF11" s="9">
        <v>3654</v>
      </c>
      <c r="BG11" s="9">
        <v>3718</v>
      </c>
      <c r="BH11" s="9">
        <f t="shared" si="14"/>
        <v>64</v>
      </c>
      <c r="BI11" s="11">
        <f t="shared" si="15"/>
        <v>0</v>
      </c>
      <c r="BJ11" s="4"/>
      <c r="BK11" s="4"/>
      <c r="BL11" s="5" t="s">
        <v>30</v>
      </c>
      <c r="BM11" s="31">
        <v>32.307692307692307</v>
      </c>
      <c r="BN11" s="32">
        <v>13.846153846153847</v>
      </c>
      <c r="BO11" s="32">
        <v>36.92307692307692</v>
      </c>
      <c r="BP11" s="33">
        <v>16.923076923076923</v>
      </c>
      <c r="BQ11" s="6">
        <f t="shared" si="16"/>
        <v>6.6666666666666638E-2</v>
      </c>
      <c r="BR11" s="5">
        <f t="shared" si="17"/>
        <v>9.9999999999999992E-2</v>
      </c>
      <c r="BS11" s="12" t="s">
        <v>59</v>
      </c>
      <c r="BT11" s="9">
        <v>3642</v>
      </c>
      <c r="BU11" s="9">
        <v>3707</v>
      </c>
      <c r="BV11" s="9">
        <f t="shared" si="18"/>
        <v>65</v>
      </c>
      <c r="BW11" s="11">
        <f t="shared" si="19"/>
        <v>2</v>
      </c>
      <c r="BX11" s="4"/>
      <c r="BY11" s="4"/>
      <c r="BZ11" s="5" t="s">
        <v>30</v>
      </c>
      <c r="CA11" s="31">
        <v>22.727272727272727</v>
      </c>
      <c r="CB11" s="32">
        <v>18.181818181818183</v>
      </c>
      <c r="CC11" s="32">
        <v>33.333333333333336</v>
      </c>
      <c r="CD11" s="33">
        <v>25.757575757575758</v>
      </c>
      <c r="CE11" s="64">
        <f t="shared" si="20"/>
        <v>0.18918918918918923</v>
      </c>
      <c r="CF11" s="5">
        <f t="shared" si="21"/>
        <v>0.17241379310344826</v>
      </c>
    </row>
    <row r="12" spans="1:84" x14ac:dyDescent="0.25">
      <c r="A12" s="12" t="s">
        <v>52</v>
      </c>
      <c r="B12" s="9">
        <v>3426</v>
      </c>
      <c r="C12" s="9">
        <v>3494</v>
      </c>
      <c r="D12" s="16">
        <v>69</v>
      </c>
      <c r="E12" s="11">
        <f t="shared" si="22"/>
        <v>51</v>
      </c>
      <c r="F12" s="6"/>
      <c r="G12" s="4"/>
      <c r="H12" s="5" t="s">
        <v>23</v>
      </c>
      <c r="I12" s="31">
        <v>30.434782608695652</v>
      </c>
      <c r="J12" s="32">
        <v>17.391304347826086</v>
      </c>
      <c r="K12" s="32">
        <v>34.782608695652172</v>
      </c>
      <c r="L12" s="33">
        <v>17.391304347826086</v>
      </c>
      <c r="M12" s="6">
        <f t="shared" si="0"/>
        <v>6.6666666666666638E-2</v>
      </c>
      <c r="N12" s="5">
        <f t="shared" si="1"/>
        <v>0</v>
      </c>
      <c r="O12" s="47" t="s">
        <v>60</v>
      </c>
      <c r="P12" s="9">
        <v>3707</v>
      </c>
      <c r="Q12" s="9">
        <v>3771</v>
      </c>
      <c r="R12" s="9">
        <f t="shared" si="2"/>
        <v>64</v>
      </c>
      <c r="S12" s="11">
        <f t="shared" si="3"/>
        <v>0</v>
      </c>
      <c r="T12" s="4"/>
      <c r="U12" s="4"/>
      <c r="V12" s="5" t="s">
        <v>31</v>
      </c>
      <c r="W12" s="31">
        <v>36.92307692307692</v>
      </c>
      <c r="X12" s="32">
        <v>12.307692307692308</v>
      </c>
      <c r="Y12" s="32">
        <v>35.384615384615387</v>
      </c>
      <c r="Z12" s="33">
        <v>15.384615384615385</v>
      </c>
      <c r="AA12" s="64">
        <f t="shared" si="4"/>
        <v>-2.1276595744680774E-2</v>
      </c>
      <c r="AB12" s="5">
        <f t="shared" si="5"/>
        <v>0.11111111111111109</v>
      </c>
      <c r="AC12" s="12" t="s">
        <v>60</v>
      </c>
      <c r="AD12" s="9">
        <v>3715</v>
      </c>
      <c r="AE12" s="9">
        <v>3779</v>
      </c>
      <c r="AF12" s="9">
        <f t="shared" si="6"/>
        <v>64</v>
      </c>
      <c r="AG12" s="11">
        <f t="shared" si="7"/>
        <v>1</v>
      </c>
      <c r="AH12" s="4"/>
      <c r="AI12" s="4"/>
      <c r="AJ12" s="5" t="s">
        <v>31</v>
      </c>
      <c r="AK12" s="31">
        <v>33.846153846153847</v>
      </c>
      <c r="AL12" s="32">
        <v>10.76923076923077</v>
      </c>
      <c r="AM12" s="32">
        <v>40</v>
      </c>
      <c r="AN12" s="33">
        <v>15.384615384615385</v>
      </c>
      <c r="AO12" s="6">
        <f t="shared" si="8"/>
        <v>8.3333333333333329E-2</v>
      </c>
      <c r="AP12" s="5">
        <f t="shared" si="9"/>
        <v>0.1764705882352941</v>
      </c>
      <c r="AQ12" s="12" t="s">
        <v>60</v>
      </c>
      <c r="AR12" s="9">
        <v>3715</v>
      </c>
      <c r="AS12" s="9">
        <v>3779</v>
      </c>
      <c r="AT12" s="9">
        <f t="shared" si="10"/>
        <v>64</v>
      </c>
      <c r="AU12" s="11">
        <f t="shared" si="11"/>
        <v>0</v>
      </c>
      <c r="AV12" s="4"/>
      <c r="AW12" s="4"/>
      <c r="AX12" s="5" t="s">
        <v>31</v>
      </c>
      <c r="AY12" s="31">
        <v>32.307692307692307</v>
      </c>
      <c r="AZ12" s="32">
        <v>10.76923076923077</v>
      </c>
      <c r="BA12" s="32">
        <v>41.53846153846154</v>
      </c>
      <c r="BB12" s="33">
        <v>15.384615384615385</v>
      </c>
      <c r="BC12" s="64">
        <f t="shared" si="12"/>
        <v>0.12500000000000006</v>
      </c>
      <c r="BD12" s="69">
        <f t="shared" si="13"/>
        <v>0.1764705882352941</v>
      </c>
      <c r="BE12" s="12" t="s">
        <v>60</v>
      </c>
      <c r="BF12" s="9">
        <v>3719</v>
      </c>
      <c r="BG12" s="9">
        <v>3783</v>
      </c>
      <c r="BH12" s="9">
        <f t="shared" si="14"/>
        <v>64</v>
      </c>
      <c r="BI12" s="11">
        <f t="shared" si="15"/>
        <v>0</v>
      </c>
      <c r="BJ12" s="4"/>
      <c r="BK12" s="4"/>
      <c r="BL12" s="5" t="s">
        <v>31</v>
      </c>
      <c r="BM12" s="31">
        <v>32.307692307692307</v>
      </c>
      <c r="BN12" s="32">
        <v>9.2307692307692299</v>
      </c>
      <c r="BO12" s="32">
        <v>41.53846153846154</v>
      </c>
      <c r="BP12" s="33">
        <v>16.923076923076923</v>
      </c>
      <c r="BQ12" s="6">
        <f t="shared" si="16"/>
        <v>0.12500000000000006</v>
      </c>
      <c r="BR12" s="5">
        <f t="shared" si="17"/>
        <v>0.29411764705882359</v>
      </c>
      <c r="BS12" s="12" t="s">
        <v>60</v>
      </c>
      <c r="BT12" s="9">
        <v>3710</v>
      </c>
      <c r="BU12" s="9">
        <v>3774</v>
      </c>
      <c r="BV12" s="9">
        <f t="shared" si="18"/>
        <v>64</v>
      </c>
      <c r="BW12" s="11">
        <f t="shared" si="19"/>
        <v>0</v>
      </c>
      <c r="BX12" s="4"/>
      <c r="BY12" s="4"/>
      <c r="BZ12" s="5" t="s">
        <v>31</v>
      </c>
      <c r="CA12" s="31">
        <v>35.384615384615387</v>
      </c>
      <c r="CB12" s="32">
        <v>12.307692307692308</v>
      </c>
      <c r="CC12" s="32">
        <v>36.92307692307692</v>
      </c>
      <c r="CD12" s="33">
        <v>15.384615384615385</v>
      </c>
      <c r="CE12" s="64">
        <f t="shared" si="20"/>
        <v>2.1276595744680774E-2</v>
      </c>
      <c r="CF12" s="5">
        <f t="shared" si="21"/>
        <v>0.11111111111111109</v>
      </c>
    </row>
    <row r="13" spans="1:84" x14ac:dyDescent="0.25">
      <c r="A13" s="10" t="s">
        <v>72</v>
      </c>
      <c r="B13" s="9">
        <v>3546</v>
      </c>
      <c r="C13" s="9">
        <v>4017</v>
      </c>
      <c r="D13" s="16">
        <v>472</v>
      </c>
      <c r="E13" s="11">
        <f t="shared" si="22"/>
        <v>0</v>
      </c>
      <c r="F13" s="6" t="s">
        <v>16</v>
      </c>
      <c r="G13" s="4" t="s">
        <v>18</v>
      </c>
      <c r="H13" s="5"/>
      <c r="I13" s="31">
        <v>41.737288135593218</v>
      </c>
      <c r="J13" s="32">
        <v>21.822033898305083</v>
      </c>
      <c r="K13" s="32">
        <v>27.966101694915253</v>
      </c>
      <c r="L13" s="33">
        <v>8.4745762711864412</v>
      </c>
      <c r="M13" s="6">
        <f t="shared" si="0"/>
        <v>-0.19756838905775076</v>
      </c>
      <c r="N13" s="5">
        <f t="shared" si="1"/>
        <v>-0.44055944055944052</v>
      </c>
      <c r="O13" s="47" t="s">
        <v>61</v>
      </c>
      <c r="P13" s="9">
        <v>3772</v>
      </c>
      <c r="Q13" s="9">
        <v>3836</v>
      </c>
      <c r="R13" s="9">
        <f t="shared" si="2"/>
        <v>64</v>
      </c>
      <c r="S13" s="11">
        <f t="shared" si="3"/>
        <v>-2</v>
      </c>
      <c r="T13" s="4"/>
      <c r="U13" s="4"/>
      <c r="V13" s="5" t="s">
        <v>32</v>
      </c>
      <c r="W13" s="31">
        <v>29.23076923076923</v>
      </c>
      <c r="X13" s="32">
        <v>15.384615384615385</v>
      </c>
      <c r="Y13" s="32">
        <v>40</v>
      </c>
      <c r="Z13" s="33">
        <v>15.384615384615385</v>
      </c>
      <c r="AA13" s="64">
        <f t="shared" si="4"/>
        <v>0.15555555555555559</v>
      </c>
      <c r="AB13" s="5">
        <f t="shared" si="5"/>
        <v>0</v>
      </c>
      <c r="AC13" s="12" t="s">
        <v>61</v>
      </c>
      <c r="AD13" s="9">
        <v>3781</v>
      </c>
      <c r="AE13" s="9">
        <v>3844</v>
      </c>
      <c r="AF13" s="9">
        <f t="shared" si="6"/>
        <v>63</v>
      </c>
      <c r="AG13" s="11">
        <f t="shared" si="7"/>
        <v>-2</v>
      </c>
      <c r="AH13" s="4"/>
      <c r="AI13" s="4"/>
      <c r="AJ13" s="5" t="s">
        <v>32</v>
      </c>
      <c r="AK13" s="31">
        <v>29.6875</v>
      </c>
      <c r="AL13" s="32">
        <v>15.625</v>
      </c>
      <c r="AM13" s="32">
        <v>39.0625</v>
      </c>
      <c r="AN13" s="33">
        <v>15.625</v>
      </c>
      <c r="AO13" s="6">
        <f t="shared" si="8"/>
        <v>0.13636363636363635</v>
      </c>
      <c r="AP13" s="5">
        <f t="shared" si="9"/>
        <v>0</v>
      </c>
      <c r="AQ13" s="12" t="s">
        <v>61</v>
      </c>
      <c r="AR13" s="9">
        <v>3780</v>
      </c>
      <c r="AS13" s="9">
        <v>3843</v>
      </c>
      <c r="AT13" s="9">
        <f t="shared" si="10"/>
        <v>63</v>
      </c>
      <c r="AU13" s="11">
        <f t="shared" si="11"/>
        <v>-2</v>
      </c>
      <c r="AV13" s="4"/>
      <c r="AW13" s="4"/>
      <c r="AX13" s="5" t="s">
        <v>32</v>
      </c>
      <c r="AY13" s="31">
        <v>29.6875</v>
      </c>
      <c r="AZ13" s="32">
        <v>15.625</v>
      </c>
      <c r="BA13" s="32">
        <v>40.625</v>
      </c>
      <c r="BB13" s="33">
        <v>14.0625</v>
      </c>
      <c r="BC13" s="64">
        <f t="shared" si="12"/>
        <v>0.15555555555555556</v>
      </c>
      <c r="BD13" s="69">
        <f t="shared" si="13"/>
        <v>-5.2631578947368418E-2</v>
      </c>
      <c r="BE13" s="12" t="s">
        <v>61</v>
      </c>
      <c r="BF13" s="9">
        <v>3784</v>
      </c>
      <c r="BG13" s="9">
        <v>3847</v>
      </c>
      <c r="BH13" s="9">
        <f t="shared" si="14"/>
        <v>63</v>
      </c>
      <c r="BI13" s="11">
        <f t="shared" si="15"/>
        <v>-2</v>
      </c>
      <c r="BJ13" s="4"/>
      <c r="BK13" s="4"/>
      <c r="BL13" s="5" t="s">
        <v>32</v>
      </c>
      <c r="BM13" s="31">
        <v>29.6875</v>
      </c>
      <c r="BN13" s="32">
        <v>15.625</v>
      </c>
      <c r="BO13" s="32">
        <v>40.625</v>
      </c>
      <c r="BP13" s="33">
        <v>14.0625</v>
      </c>
      <c r="BQ13" s="6">
        <f t="shared" si="16"/>
        <v>0.15555555555555556</v>
      </c>
      <c r="BR13" s="5">
        <f t="shared" si="17"/>
        <v>-5.2631578947368418E-2</v>
      </c>
      <c r="BS13" s="12" t="s">
        <v>61</v>
      </c>
      <c r="BT13" s="9">
        <v>3775</v>
      </c>
      <c r="BU13" s="9">
        <v>3839</v>
      </c>
      <c r="BV13" s="9">
        <f t="shared" si="18"/>
        <v>64</v>
      </c>
      <c r="BW13" s="11">
        <f t="shared" si="19"/>
        <v>-2</v>
      </c>
      <c r="BX13" s="4"/>
      <c r="BY13" s="4"/>
      <c r="BZ13" s="5" t="s">
        <v>32</v>
      </c>
      <c r="CA13" s="31">
        <v>29.23076923076923</v>
      </c>
      <c r="CB13" s="32">
        <v>15.384615384615385</v>
      </c>
      <c r="CC13" s="32">
        <v>40</v>
      </c>
      <c r="CD13" s="33">
        <v>15.384615384615385</v>
      </c>
      <c r="CE13" s="64">
        <f t="shared" si="20"/>
        <v>0.15555555555555559</v>
      </c>
      <c r="CF13" s="5">
        <f t="shared" si="21"/>
        <v>0</v>
      </c>
    </row>
    <row r="14" spans="1:84" x14ac:dyDescent="0.25">
      <c r="A14" s="10" t="s">
        <v>8</v>
      </c>
      <c r="B14" s="9">
        <v>4018</v>
      </c>
      <c r="C14" s="9">
        <v>5163</v>
      </c>
      <c r="D14" s="16">
        <v>1146</v>
      </c>
      <c r="E14" s="11">
        <f t="shared" si="22"/>
        <v>6</v>
      </c>
      <c r="F14" s="6" t="s">
        <v>15</v>
      </c>
      <c r="G14" s="4" t="s">
        <v>17</v>
      </c>
      <c r="H14" s="5"/>
      <c r="I14" s="31">
        <v>35.776614310645726</v>
      </c>
      <c r="J14" s="32">
        <v>20.767888307155324</v>
      </c>
      <c r="K14" s="32">
        <v>29.930191972076788</v>
      </c>
      <c r="L14" s="33">
        <v>13.525305410122163</v>
      </c>
      <c r="M14" s="6">
        <f t="shared" si="0"/>
        <v>-8.8977423638778266E-2</v>
      </c>
      <c r="N14" s="5">
        <f t="shared" si="1"/>
        <v>-0.21119592875318072</v>
      </c>
      <c r="O14" s="47" t="s">
        <v>63</v>
      </c>
      <c r="P14" s="9">
        <v>3835</v>
      </c>
      <c r="Q14" s="9">
        <v>4614</v>
      </c>
      <c r="R14" s="9">
        <f t="shared" si="2"/>
        <v>779</v>
      </c>
      <c r="S14" s="11">
        <f t="shared" si="3"/>
        <v>13</v>
      </c>
      <c r="T14" s="4"/>
      <c r="U14" s="4"/>
      <c r="V14" s="5"/>
      <c r="W14" s="31">
        <v>26.410256410256409</v>
      </c>
      <c r="X14" s="32">
        <v>16.923076923076923</v>
      </c>
      <c r="Y14" s="32">
        <v>40.897435897435898</v>
      </c>
      <c r="Z14" s="33">
        <v>15.76923076923077</v>
      </c>
      <c r="AA14" s="64">
        <f t="shared" si="4"/>
        <v>0.21523809523809526</v>
      </c>
      <c r="AB14" s="5">
        <f t="shared" si="5"/>
        <v>-3.5294117647058802E-2</v>
      </c>
      <c r="AC14" s="12" t="s">
        <v>63</v>
      </c>
      <c r="AD14" s="9">
        <v>3843</v>
      </c>
      <c r="AE14" s="9">
        <v>4620</v>
      </c>
      <c r="AF14" s="9">
        <f t="shared" si="6"/>
        <v>777</v>
      </c>
      <c r="AG14" s="11">
        <f t="shared" si="7"/>
        <v>6</v>
      </c>
      <c r="AH14" s="4"/>
      <c r="AI14" s="4"/>
      <c r="AJ14" s="5"/>
      <c r="AK14" s="31">
        <v>27.89203084832905</v>
      </c>
      <c r="AL14" s="32">
        <v>16.709511568123393</v>
      </c>
      <c r="AM14" s="32">
        <v>39.460154241645242</v>
      </c>
      <c r="AN14" s="33">
        <v>15.938303341902314</v>
      </c>
      <c r="AO14" s="6">
        <f t="shared" si="8"/>
        <v>0.17175572519083968</v>
      </c>
      <c r="AP14" s="5">
        <f t="shared" si="9"/>
        <v>-2.3622047244094464E-2</v>
      </c>
      <c r="AQ14" s="12" t="s">
        <v>63</v>
      </c>
      <c r="AR14" s="9">
        <v>3842</v>
      </c>
      <c r="AS14" s="9">
        <v>4617</v>
      </c>
      <c r="AT14" s="9">
        <f t="shared" si="10"/>
        <v>775</v>
      </c>
      <c r="AU14" s="11">
        <f t="shared" si="11"/>
        <v>4</v>
      </c>
      <c r="AV14" s="4"/>
      <c r="AW14" s="4"/>
      <c r="AX14" s="5"/>
      <c r="AY14" s="31">
        <v>27.577319587628867</v>
      </c>
      <c r="AZ14" s="32">
        <v>15.721649484536082</v>
      </c>
      <c r="BA14" s="32">
        <v>41.237113402061858</v>
      </c>
      <c r="BB14" s="33">
        <v>15.463917525773196</v>
      </c>
      <c r="BC14" s="64">
        <f t="shared" si="12"/>
        <v>0.19850187265917602</v>
      </c>
      <c r="BD14" s="69">
        <f t="shared" si="13"/>
        <v>-8.2644628099173261E-3</v>
      </c>
      <c r="BE14" s="12" t="s">
        <v>63</v>
      </c>
      <c r="BF14" s="9">
        <v>3846</v>
      </c>
      <c r="BG14" s="9">
        <v>4623</v>
      </c>
      <c r="BH14" s="9">
        <f t="shared" si="14"/>
        <v>777</v>
      </c>
      <c r="BI14" s="11">
        <f t="shared" si="15"/>
        <v>6</v>
      </c>
      <c r="BJ14" s="4"/>
      <c r="BK14" s="4"/>
      <c r="BL14" s="5"/>
      <c r="BM14" s="31">
        <v>28.534704370179949</v>
      </c>
      <c r="BN14" s="32">
        <v>14.781491002570695</v>
      </c>
      <c r="BO14" s="32">
        <v>41.645244215938305</v>
      </c>
      <c r="BP14" s="33">
        <v>15.038560411311053</v>
      </c>
      <c r="BQ14" s="6">
        <f t="shared" si="16"/>
        <v>0.18681318681318682</v>
      </c>
      <c r="BR14" s="5">
        <f t="shared" si="17"/>
        <v>8.6206896551723651E-3</v>
      </c>
      <c r="BS14" s="12" t="s">
        <v>63</v>
      </c>
      <c r="BT14" s="9">
        <v>3838</v>
      </c>
      <c r="BU14" s="9">
        <v>4617</v>
      </c>
      <c r="BV14" s="9">
        <f t="shared" si="18"/>
        <v>779</v>
      </c>
      <c r="BW14" s="11">
        <f t="shared" si="19"/>
        <v>12</v>
      </c>
      <c r="BX14" s="4"/>
      <c r="BY14" s="4"/>
      <c r="BZ14" s="5"/>
      <c r="CA14" s="31">
        <v>27.179487179487179</v>
      </c>
      <c r="CB14" s="32">
        <v>16.666666666666668</v>
      </c>
      <c r="CC14" s="32">
        <v>40.384615384615387</v>
      </c>
      <c r="CD14" s="33">
        <v>15.76923076923077</v>
      </c>
      <c r="CE14" s="64">
        <f t="shared" si="20"/>
        <v>0.19544592030360533</v>
      </c>
      <c r="CF14" s="5">
        <f t="shared" si="21"/>
        <v>-2.766798418972333E-2</v>
      </c>
    </row>
    <row r="15" spans="1:84" x14ac:dyDescent="0.25">
      <c r="A15" s="12" t="s">
        <v>53</v>
      </c>
      <c r="B15" s="9">
        <v>5170</v>
      </c>
      <c r="C15" s="9">
        <v>5226</v>
      </c>
      <c r="D15" s="16">
        <v>57</v>
      </c>
      <c r="E15" s="11">
        <f t="shared" si="22"/>
        <v>97</v>
      </c>
      <c r="F15" s="6"/>
      <c r="G15" s="4"/>
      <c r="H15" s="5" t="s">
        <v>24</v>
      </c>
      <c r="I15" s="31">
        <v>26.315789473684209</v>
      </c>
      <c r="J15" s="32">
        <v>24.561403508771932</v>
      </c>
      <c r="K15" s="32">
        <v>33.333333333333336</v>
      </c>
      <c r="L15" s="33">
        <v>15.789473684210526</v>
      </c>
      <c r="M15" s="6">
        <f t="shared" si="0"/>
        <v>0.11764705882352947</v>
      </c>
      <c r="N15" s="5">
        <f t="shared" si="1"/>
        <v>-0.21739130434782614</v>
      </c>
      <c r="O15" s="47" t="s">
        <v>62</v>
      </c>
      <c r="P15" s="9">
        <v>4628</v>
      </c>
      <c r="Q15" s="9">
        <v>4692</v>
      </c>
      <c r="R15" s="9">
        <f t="shared" si="2"/>
        <v>64</v>
      </c>
      <c r="S15" s="11">
        <f t="shared" si="3"/>
        <v>-17</v>
      </c>
      <c r="T15" s="4"/>
      <c r="U15" s="4"/>
      <c r="V15" s="5" t="s">
        <v>33</v>
      </c>
      <c r="W15" s="31">
        <v>29.23076923076923</v>
      </c>
      <c r="X15" s="32">
        <v>16.923076923076923</v>
      </c>
      <c r="Y15" s="32">
        <v>44.615384615384613</v>
      </c>
      <c r="Z15" s="33">
        <v>9.2307692307692299</v>
      </c>
      <c r="AA15" s="64">
        <f t="shared" si="4"/>
        <v>0.20833333333333334</v>
      </c>
      <c r="AB15" s="5">
        <f t="shared" si="5"/>
        <v>-0.29411764705882359</v>
      </c>
      <c r="AC15" s="12" t="s">
        <v>62</v>
      </c>
      <c r="AD15" s="9">
        <v>4627</v>
      </c>
      <c r="AE15" s="9">
        <v>4691</v>
      </c>
      <c r="AF15" s="9">
        <f t="shared" si="6"/>
        <v>64</v>
      </c>
      <c r="AG15" s="11">
        <f t="shared" si="7"/>
        <v>3</v>
      </c>
      <c r="AH15" s="4"/>
      <c r="AI15" s="4"/>
      <c r="AJ15" s="5" t="s">
        <v>33</v>
      </c>
      <c r="AK15" s="31">
        <v>29.23076923076923</v>
      </c>
      <c r="AL15" s="32">
        <v>18.46153846153846</v>
      </c>
      <c r="AM15" s="32">
        <v>41.53846153846154</v>
      </c>
      <c r="AN15" s="33">
        <v>10.76923076923077</v>
      </c>
      <c r="AO15" s="6">
        <f t="shared" si="8"/>
        <v>0.17391304347826089</v>
      </c>
      <c r="AP15" s="5">
        <f t="shared" si="9"/>
        <v>-0.26315789473684204</v>
      </c>
      <c r="AQ15" s="12" t="s">
        <v>62</v>
      </c>
      <c r="AR15" s="9">
        <v>4622</v>
      </c>
      <c r="AS15" s="9">
        <v>4684</v>
      </c>
      <c r="AT15" s="9">
        <f t="shared" si="10"/>
        <v>62</v>
      </c>
      <c r="AU15" s="11">
        <f t="shared" si="11"/>
        <v>-12</v>
      </c>
      <c r="AV15" s="4"/>
      <c r="AW15" s="4"/>
      <c r="AX15" s="5" t="s">
        <v>33</v>
      </c>
      <c r="AY15" s="31">
        <v>31.746031746031747</v>
      </c>
      <c r="AZ15" s="32">
        <v>17.460317460317459</v>
      </c>
      <c r="BA15" s="32">
        <v>41.269841269841272</v>
      </c>
      <c r="BB15" s="33">
        <v>9.5238095238095237</v>
      </c>
      <c r="BC15" s="64">
        <f t="shared" si="12"/>
        <v>0.13043478260869568</v>
      </c>
      <c r="BD15" s="69">
        <f t="shared" si="13"/>
        <v>-0.29411764705882348</v>
      </c>
      <c r="BE15" s="12" t="s">
        <v>62</v>
      </c>
      <c r="BF15" s="9">
        <v>4630</v>
      </c>
      <c r="BG15" s="9">
        <v>4692</v>
      </c>
      <c r="BH15" s="9">
        <f t="shared" si="14"/>
        <v>62</v>
      </c>
      <c r="BI15" s="11">
        <f t="shared" si="15"/>
        <v>-17</v>
      </c>
      <c r="BJ15" s="4"/>
      <c r="BK15" s="4"/>
      <c r="BL15" s="5" t="s">
        <v>33</v>
      </c>
      <c r="BM15" s="31">
        <v>31.746031746031747</v>
      </c>
      <c r="BN15" s="32">
        <v>15.873015873015873</v>
      </c>
      <c r="BO15" s="32">
        <v>42.857142857142854</v>
      </c>
      <c r="BP15" s="33">
        <v>9.5238095238095237</v>
      </c>
      <c r="BQ15" s="6">
        <f t="shared" si="16"/>
        <v>0.14893617021276589</v>
      </c>
      <c r="BR15" s="5">
        <f t="shared" si="17"/>
        <v>-0.25</v>
      </c>
      <c r="BS15" s="12" t="s">
        <v>62</v>
      </c>
      <c r="BT15" s="9">
        <v>4630</v>
      </c>
      <c r="BU15" s="9">
        <v>4694</v>
      </c>
      <c r="BV15" s="9">
        <f t="shared" si="18"/>
        <v>64</v>
      </c>
      <c r="BW15" s="11">
        <f t="shared" si="19"/>
        <v>-17</v>
      </c>
      <c r="BX15" s="4"/>
      <c r="BY15" s="4"/>
      <c r="BZ15" s="5" t="s">
        <v>33</v>
      </c>
      <c r="CA15" s="31">
        <v>29.23076923076923</v>
      </c>
      <c r="CB15" s="32">
        <v>16.923076923076923</v>
      </c>
      <c r="CC15" s="32">
        <v>44.615384615384613</v>
      </c>
      <c r="CD15" s="33">
        <v>9.2307692307692299</v>
      </c>
      <c r="CE15" s="64">
        <f t="shared" si="20"/>
        <v>0.20833333333333334</v>
      </c>
      <c r="CF15" s="5">
        <f t="shared" si="21"/>
        <v>-0.29411764705882359</v>
      </c>
    </row>
    <row r="16" spans="1:84" x14ac:dyDescent="0.25">
      <c r="A16" s="10" t="s">
        <v>9</v>
      </c>
      <c r="B16" s="9">
        <v>5324</v>
      </c>
      <c r="C16" s="9">
        <v>6034</v>
      </c>
      <c r="D16" s="16">
        <v>711</v>
      </c>
      <c r="E16" s="11">
        <f t="shared" si="22"/>
        <v>12</v>
      </c>
      <c r="F16" s="6" t="s">
        <v>15</v>
      </c>
      <c r="G16" s="15" t="s">
        <v>17</v>
      </c>
      <c r="H16" s="5"/>
      <c r="I16" s="31">
        <v>38.677918424753869</v>
      </c>
      <c r="J16" s="32">
        <v>20.815752461322081</v>
      </c>
      <c r="K16" s="32">
        <v>30.239099859353026</v>
      </c>
      <c r="L16" s="33">
        <v>10.267229254571026</v>
      </c>
      <c r="M16" s="6">
        <f t="shared" si="0"/>
        <v>-0.12244897959183675</v>
      </c>
      <c r="N16" s="5">
        <f t="shared" si="1"/>
        <v>-0.33936651583710409</v>
      </c>
      <c r="O16" s="47" t="s">
        <v>88</v>
      </c>
      <c r="P16" s="9">
        <v>4676</v>
      </c>
      <c r="Q16" s="9">
        <v>5924</v>
      </c>
      <c r="R16" s="9">
        <f t="shared" si="2"/>
        <v>1248</v>
      </c>
      <c r="S16" s="11">
        <f t="shared" si="3"/>
        <v>41</v>
      </c>
      <c r="T16" s="4"/>
      <c r="U16" s="15"/>
      <c r="V16" s="5"/>
      <c r="W16" s="31">
        <v>28.342674139311448</v>
      </c>
      <c r="X16" s="32">
        <v>14.171337069655724</v>
      </c>
      <c r="Y16" s="32">
        <v>43.314651721377103</v>
      </c>
      <c r="Z16" s="33">
        <v>14.171337069655724</v>
      </c>
      <c r="AA16" s="64">
        <f t="shared" si="4"/>
        <v>0.20893854748603352</v>
      </c>
      <c r="AB16" s="5">
        <f t="shared" si="5"/>
        <v>0</v>
      </c>
      <c r="AC16" s="12" t="s">
        <v>88</v>
      </c>
      <c r="AD16" s="9">
        <v>4695</v>
      </c>
      <c r="AE16" s="9">
        <v>5945</v>
      </c>
      <c r="AF16" s="9">
        <f t="shared" si="6"/>
        <v>1250</v>
      </c>
      <c r="AG16" s="11">
        <f t="shared" si="7"/>
        <v>13</v>
      </c>
      <c r="AH16" s="4"/>
      <c r="AI16" s="15"/>
      <c r="AJ16" s="5"/>
      <c r="AK16" s="31">
        <v>27.498001598721022</v>
      </c>
      <c r="AL16" s="32">
        <v>14.388489208633093</v>
      </c>
      <c r="AM16" s="32">
        <v>44.284572342126296</v>
      </c>
      <c r="AN16" s="33">
        <v>13.828936850519584</v>
      </c>
      <c r="AO16" s="6">
        <f t="shared" si="8"/>
        <v>0.23385300668151449</v>
      </c>
      <c r="AP16" s="5">
        <f t="shared" si="9"/>
        <v>-1.983002832861188E-2</v>
      </c>
      <c r="AQ16" s="12" t="s">
        <v>88</v>
      </c>
      <c r="AR16" s="9">
        <v>4673</v>
      </c>
      <c r="AS16" s="9">
        <v>5920</v>
      </c>
      <c r="AT16" s="9">
        <f t="shared" si="10"/>
        <v>1247</v>
      </c>
      <c r="AU16" s="11">
        <f t="shared" si="11"/>
        <v>24</v>
      </c>
      <c r="AV16" s="4"/>
      <c r="AW16" s="15"/>
      <c r="AX16" s="5"/>
      <c r="AY16" s="31">
        <v>30.048076923076923</v>
      </c>
      <c r="AZ16" s="32">
        <v>12.419871794871796</v>
      </c>
      <c r="BA16" s="32">
        <v>44.551282051282051</v>
      </c>
      <c r="BB16" s="33">
        <v>12.98076923076923</v>
      </c>
      <c r="BC16" s="64">
        <f t="shared" si="12"/>
        <v>0.19441460794844251</v>
      </c>
      <c r="BD16" s="69">
        <f t="shared" si="13"/>
        <v>2.2082018927444734E-2</v>
      </c>
      <c r="BE16" s="12" t="s">
        <v>88</v>
      </c>
      <c r="BF16" s="9">
        <v>4676</v>
      </c>
      <c r="BG16" s="9">
        <v>5920</v>
      </c>
      <c r="BH16" s="9">
        <f t="shared" si="14"/>
        <v>1244</v>
      </c>
      <c r="BI16" s="11">
        <f t="shared" si="15"/>
        <v>33</v>
      </c>
      <c r="BJ16" s="4"/>
      <c r="BK16" s="15"/>
      <c r="BL16" s="5"/>
      <c r="BM16" s="31">
        <v>29.879518072289155</v>
      </c>
      <c r="BN16" s="32">
        <v>12.771084337349398</v>
      </c>
      <c r="BO16" s="32">
        <v>44.096385542168676</v>
      </c>
      <c r="BP16" s="33">
        <v>13.253012048192771</v>
      </c>
      <c r="BQ16" s="6">
        <f t="shared" si="16"/>
        <v>0.1921824104234528</v>
      </c>
      <c r="BR16" s="5">
        <f t="shared" si="17"/>
        <v>1.8518518518518476E-2</v>
      </c>
      <c r="BS16" s="12" t="s">
        <v>88</v>
      </c>
      <c r="BT16" s="9">
        <v>4678</v>
      </c>
      <c r="BU16" s="9">
        <v>5926</v>
      </c>
      <c r="BV16" s="9">
        <f t="shared" si="18"/>
        <v>1248</v>
      </c>
      <c r="BW16" s="11">
        <f t="shared" si="19"/>
        <v>40</v>
      </c>
      <c r="BX16" s="4"/>
      <c r="BY16" s="15"/>
      <c r="BZ16" s="5"/>
      <c r="CA16" s="31">
        <v>27.942353883106485</v>
      </c>
      <c r="CB16" s="32">
        <v>14.571657325860688</v>
      </c>
      <c r="CC16" s="32">
        <v>43.474779823859087</v>
      </c>
      <c r="CD16" s="33">
        <v>14.011208967173738</v>
      </c>
      <c r="CE16" s="64">
        <f t="shared" si="20"/>
        <v>0.21748878923766818</v>
      </c>
      <c r="CF16" s="5">
        <f t="shared" si="21"/>
        <v>-1.9607843137254902E-2</v>
      </c>
    </row>
    <row r="17" spans="1:84" x14ac:dyDescent="0.25">
      <c r="A17" s="12" t="s">
        <v>54</v>
      </c>
      <c r="B17" s="9">
        <v>6047</v>
      </c>
      <c r="C17" s="9">
        <v>6108</v>
      </c>
      <c r="D17" s="16">
        <v>62</v>
      </c>
      <c r="E17" s="11">
        <f t="shared" si="22"/>
        <v>2</v>
      </c>
      <c r="F17" s="6"/>
      <c r="G17" s="4"/>
      <c r="H17" s="5" t="s">
        <v>25</v>
      </c>
      <c r="I17" s="31">
        <v>35.483870967741936</v>
      </c>
      <c r="J17" s="32">
        <v>11.290322580645162</v>
      </c>
      <c r="K17" s="32">
        <v>40.322580645161288</v>
      </c>
      <c r="L17" s="33">
        <v>12.903225806451612</v>
      </c>
      <c r="M17" s="6">
        <f t="shared" si="0"/>
        <v>6.382978723404252E-2</v>
      </c>
      <c r="N17" s="5">
        <f t="shared" si="1"/>
        <v>6.6666666666666596E-2</v>
      </c>
      <c r="O17" s="47" t="s">
        <v>65</v>
      </c>
      <c r="P17" s="9">
        <v>5966</v>
      </c>
      <c r="Q17" s="9">
        <v>6030</v>
      </c>
      <c r="R17" s="9">
        <f t="shared" si="2"/>
        <v>64</v>
      </c>
      <c r="S17" s="11">
        <f t="shared" si="3"/>
        <v>1</v>
      </c>
      <c r="T17" s="4"/>
      <c r="U17" s="4"/>
      <c r="V17" s="5" t="s">
        <v>34</v>
      </c>
      <c r="W17" s="31">
        <v>27.692307692307693</v>
      </c>
      <c r="X17" s="32">
        <v>15.384615384615385</v>
      </c>
      <c r="Y17" s="32">
        <v>40</v>
      </c>
      <c r="Z17" s="33">
        <v>16.923076923076923</v>
      </c>
      <c r="AA17" s="64">
        <f t="shared" si="4"/>
        <v>0.1818181818181818</v>
      </c>
      <c r="AB17" s="5">
        <f t="shared" si="5"/>
        <v>4.7619047619047616E-2</v>
      </c>
      <c r="AC17" s="12" t="s">
        <v>65</v>
      </c>
      <c r="AD17" s="9">
        <v>5959</v>
      </c>
      <c r="AE17" s="9">
        <v>6023</v>
      </c>
      <c r="AF17" s="9">
        <f t="shared" si="6"/>
        <v>64</v>
      </c>
      <c r="AG17" s="11">
        <f t="shared" si="7"/>
        <v>1</v>
      </c>
      <c r="AH17" s="4"/>
      <c r="AI17" s="4"/>
      <c r="AJ17" s="5" t="s">
        <v>34</v>
      </c>
      <c r="AK17" s="31">
        <v>29.23076923076923</v>
      </c>
      <c r="AL17" s="32">
        <v>13.846153846153847</v>
      </c>
      <c r="AM17" s="32">
        <v>38.46153846153846</v>
      </c>
      <c r="AN17" s="33">
        <v>18.46153846153846</v>
      </c>
      <c r="AO17" s="6">
        <f t="shared" si="8"/>
        <v>0.13636363636363635</v>
      </c>
      <c r="AP17" s="5">
        <f t="shared" si="9"/>
        <v>0.14285714285714279</v>
      </c>
      <c r="AQ17" s="12" t="s">
        <v>65</v>
      </c>
      <c r="AR17" s="9">
        <v>5945</v>
      </c>
      <c r="AS17" s="9">
        <v>6008</v>
      </c>
      <c r="AT17" s="9">
        <f t="shared" si="10"/>
        <v>63</v>
      </c>
      <c r="AU17" s="11">
        <f t="shared" si="11"/>
        <v>4</v>
      </c>
      <c r="AV17" s="4"/>
      <c r="AW17" s="4"/>
      <c r="AX17" s="5" t="s">
        <v>34</v>
      </c>
      <c r="AY17" s="31">
        <v>26.5625</v>
      </c>
      <c r="AZ17" s="32">
        <v>15.625</v>
      </c>
      <c r="BA17" s="32">
        <v>39.0625</v>
      </c>
      <c r="BB17" s="33">
        <v>18.75</v>
      </c>
      <c r="BC17" s="64">
        <f t="shared" si="12"/>
        <v>0.19047619047619047</v>
      </c>
      <c r="BD17" s="69">
        <f t="shared" si="13"/>
        <v>9.0909090909090912E-2</v>
      </c>
      <c r="BE17" s="12" t="s">
        <v>65</v>
      </c>
      <c r="BF17" s="9">
        <v>5954</v>
      </c>
      <c r="BG17" s="9">
        <v>6017</v>
      </c>
      <c r="BH17" s="9">
        <f t="shared" si="14"/>
        <v>63</v>
      </c>
      <c r="BI17" s="11">
        <f t="shared" si="15"/>
        <v>4</v>
      </c>
      <c r="BJ17" s="4"/>
      <c r="BK17" s="4"/>
      <c r="BL17" s="5" t="s">
        <v>34</v>
      </c>
      <c r="BM17" s="31">
        <v>26.5625</v>
      </c>
      <c r="BN17" s="32">
        <v>15.625</v>
      </c>
      <c r="BO17" s="32">
        <v>39.0625</v>
      </c>
      <c r="BP17" s="33">
        <v>18.75</v>
      </c>
      <c r="BQ17" s="6">
        <f t="shared" si="16"/>
        <v>0.19047619047619047</v>
      </c>
      <c r="BR17" s="5">
        <f t="shared" si="17"/>
        <v>9.0909090909090912E-2</v>
      </c>
      <c r="BS17" s="12" t="s">
        <v>65</v>
      </c>
      <c r="BT17" s="9">
        <v>5967</v>
      </c>
      <c r="BU17" s="9">
        <v>6031</v>
      </c>
      <c r="BV17" s="9">
        <f t="shared" si="18"/>
        <v>64</v>
      </c>
      <c r="BW17" s="11">
        <f t="shared" si="19"/>
        <v>1</v>
      </c>
      <c r="BX17" s="4"/>
      <c r="BY17" s="4"/>
      <c r="BZ17" s="5" t="s">
        <v>34</v>
      </c>
      <c r="CA17" s="31">
        <v>27.692307692307693</v>
      </c>
      <c r="CB17" s="32">
        <v>15.384615384615385</v>
      </c>
      <c r="CC17" s="32">
        <v>40</v>
      </c>
      <c r="CD17" s="33">
        <v>16.923076923076923</v>
      </c>
      <c r="CE17" s="64">
        <f t="shared" si="20"/>
        <v>0.1818181818181818</v>
      </c>
      <c r="CF17" s="5">
        <f t="shared" si="21"/>
        <v>4.7619047619047616E-2</v>
      </c>
    </row>
    <row r="18" spans="1:84" x14ac:dyDescent="0.25">
      <c r="A18" s="12" t="s">
        <v>55</v>
      </c>
      <c r="B18" s="9">
        <v>6111</v>
      </c>
      <c r="C18" s="9">
        <v>6173</v>
      </c>
      <c r="D18" s="16">
        <v>63</v>
      </c>
      <c r="E18" s="11">
        <f t="shared" si="22"/>
        <v>208</v>
      </c>
      <c r="F18" s="6"/>
      <c r="G18" s="4"/>
      <c r="H18" s="5" t="s">
        <v>26</v>
      </c>
      <c r="I18" s="31">
        <v>23.80952380952381</v>
      </c>
      <c r="J18" s="32">
        <v>26.984126984126984</v>
      </c>
      <c r="K18" s="32">
        <v>20.634920634920636</v>
      </c>
      <c r="L18" s="33">
        <v>28.571428571428573</v>
      </c>
      <c r="M18" s="6">
        <f t="shared" si="0"/>
        <v>-7.1428571428571411E-2</v>
      </c>
      <c r="N18" s="5">
        <f t="shared" si="1"/>
        <v>2.8571428571428598E-2</v>
      </c>
      <c r="O18" s="47" t="s">
        <v>66</v>
      </c>
      <c r="P18" s="9">
        <v>6032</v>
      </c>
      <c r="Q18" s="9">
        <v>6093</v>
      </c>
      <c r="R18" s="9">
        <f t="shared" si="2"/>
        <v>61</v>
      </c>
      <c r="S18" s="11">
        <f t="shared" si="3"/>
        <v>-2</v>
      </c>
      <c r="T18" s="4"/>
      <c r="U18" s="4"/>
      <c r="V18" s="5" t="s">
        <v>35</v>
      </c>
      <c r="W18" s="31">
        <v>33.87096774193548</v>
      </c>
      <c r="X18" s="32">
        <v>14.516129032258064</v>
      </c>
      <c r="Y18" s="32">
        <v>32.258064516129032</v>
      </c>
      <c r="Z18" s="33">
        <v>19.35483870967742</v>
      </c>
      <c r="AA18" s="64">
        <f t="shared" si="4"/>
        <v>-2.4390243902438977E-2</v>
      </c>
      <c r="AB18" s="5">
        <f t="shared" si="5"/>
        <v>0.14285714285714288</v>
      </c>
      <c r="AC18" s="12" t="s">
        <v>66</v>
      </c>
      <c r="AD18" s="9">
        <v>6025</v>
      </c>
      <c r="AE18" s="9">
        <v>6086</v>
      </c>
      <c r="AF18" s="9">
        <f t="shared" si="6"/>
        <v>61</v>
      </c>
      <c r="AG18" s="11">
        <f t="shared" si="7"/>
        <v>-2</v>
      </c>
      <c r="AH18" s="4"/>
      <c r="AI18" s="4"/>
      <c r="AJ18" s="5" t="s">
        <v>35</v>
      </c>
      <c r="AK18" s="31">
        <v>32.258064516129032</v>
      </c>
      <c r="AL18" s="32">
        <v>16.129032258064516</v>
      </c>
      <c r="AM18" s="32">
        <v>32.258064516129032</v>
      </c>
      <c r="AN18" s="33">
        <v>19.35483870967742</v>
      </c>
      <c r="AO18" s="6">
        <f t="shared" si="8"/>
        <v>0</v>
      </c>
      <c r="AP18" s="5">
        <f t="shared" si="9"/>
        <v>9.0909090909090925E-2</v>
      </c>
      <c r="AQ18" s="12" t="s">
        <v>66</v>
      </c>
      <c r="AR18" s="9">
        <v>6013</v>
      </c>
      <c r="AS18" s="9">
        <v>6074</v>
      </c>
      <c r="AT18" s="9">
        <f t="shared" si="10"/>
        <v>61</v>
      </c>
      <c r="AU18" s="11">
        <f t="shared" si="11"/>
        <v>-2</v>
      </c>
      <c r="AV18" s="4"/>
      <c r="AW18" s="4"/>
      <c r="AX18" s="5" t="s">
        <v>35</v>
      </c>
      <c r="AY18" s="31">
        <v>30.64516129032258</v>
      </c>
      <c r="AZ18" s="32">
        <v>16.129032258064516</v>
      </c>
      <c r="BA18" s="32">
        <v>33.87096774193548</v>
      </c>
      <c r="BB18" s="33">
        <v>19.35483870967742</v>
      </c>
      <c r="BC18" s="64">
        <f t="shared" si="12"/>
        <v>4.9999999999999954E-2</v>
      </c>
      <c r="BD18" s="69">
        <f t="shared" si="13"/>
        <v>9.0909090909090925E-2</v>
      </c>
      <c r="BE18" s="12" t="s">
        <v>66</v>
      </c>
      <c r="BF18" s="9">
        <v>6022</v>
      </c>
      <c r="BG18" s="9">
        <v>6083</v>
      </c>
      <c r="BH18" s="9">
        <f t="shared" si="14"/>
        <v>61</v>
      </c>
      <c r="BI18" s="11">
        <f t="shared" si="15"/>
        <v>-2</v>
      </c>
      <c r="BJ18" s="4"/>
      <c r="BK18" s="4"/>
      <c r="BL18" s="5" t="s">
        <v>35</v>
      </c>
      <c r="BM18" s="31">
        <v>30.64516129032258</v>
      </c>
      <c r="BN18" s="32">
        <v>16.129032258064516</v>
      </c>
      <c r="BO18" s="32">
        <v>35.483870967741936</v>
      </c>
      <c r="BP18" s="33">
        <v>17.741935483870968</v>
      </c>
      <c r="BQ18" s="6">
        <f t="shared" si="16"/>
        <v>7.3170731707317097E-2</v>
      </c>
      <c r="BR18" s="5">
        <f t="shared" si="17"/>
        <v>4.7619047619047623E-2</v>
      </c>
      <c r="BS18" s="12" t="s">
        <v>66</v>
      </c>
      <c r="BT18" s="9">
        <v>6033</v>
      </c>
      <c r="BU18" s="9">
        <v>6094</v>
      </c>
      <c r="BV18" s="9">
        <f t="shared" si="18"/>
        <v>61</v>
      </c>
      <c r="BW18" s="11">
        <f t="shared" si="19"/>
        <v>-2</v>
      </c>
      <c r="BX18" s="4"/>
      <c r="BY18" s="4"/>
      <c r="BZ18" s="5" t="s">
        <v>35</v>
      </c>
      <c r="CA18" s="31">
        <v>33.87096774193548</v>
      </c>
      <c r="CB18" s="32">
        <v>14.516129032258064</v>
      </c>
      <c r="CC18" s="32">
        <v>32.258064516129032</v>
      </c>
      <c r="CD18" s="33">
        <v>19.35483870967742</v>
      </c>
      <c r="CE18" s="64">
        <f t="shared" si="20"/>
        <v>-2.4390243902438977E-2</v>
      </c>
      <c r="CF18" s="5">
        <f t="shared" si="21"/>
        <v>0.14285714285714288</v>
      </c>
    </row>
    <row r="19" spans="1:84" x14ac:dyDescent="0.25">
      <c r="A19" s="10" t="s">
        <v>73</v>
      </c>
      <c r="B19" s="9">
        <v>6382</v>
      </c>
      <c r="C19" s="9">
        <v>8040</v>
      </c>
      <c r="D19" s="16">
        <v>1659</v>
      </c>
      <c r="E19" s="11">
        <f t="shared" si="22"/>
        <v>75</v>
      </c>
      <c r="F19" s="6" t="s">
        <v>15</v>
      </c>
      <c r="G19" s="4" t="s">
        <v>17</v>
      </c>
      <c r="H19" s="5"/>
      <c r="I19" s="31">
        <v>35.804701627486438</v>
      </c>
      <c r="J19" s="32">
        <v>19.469559975889091</v>
      </c>
      <c r="K19" s="32">
        <v>30.620855937311635</v>
      </c>
      <c r="L19" s="33">
        <v>14.104882459312838</v>
      </c>
      <c r="M19" s="6">
        <f t="shared" si="0"/>
        <v>-7.803992740471867E-2</v>
      </c>
      <c r="N19" s="5">
        <f t="shared" si="1"/>
        <v>-0.1597845601436266</v>
      </c>
      <c r="O19" s="47" t="s">
        <v>67</v>
      </c>
      <c r="P19" s="9">
        <v>6092</v>
      </c>
      <c r="Q19" s="9">
        <v>6158</v>
      </c>
      <c r="R19" s="9">
        <f t="shared" si="2"/>
        <v>66</v>
      </c>
      <c r="S19" s="11">
        <f t="shared" si="3"/>
        <v>3</v>
      </c>
      <c r="T19" s="4"/>
      <c r="U19" s="4"/>
      <c r="V19" s="5" t="s">
        <v>36</v>
      </c>
      <c r="W19" s="31">
        <v>32.835820895522389</v>
      </c>
      <c r="X19" s="32">
        <v>20.895522388059703</v>
      </c>
      <c r="Y19" s="32">
        <v>25.373134328358208</v>
      </c>
      <c r="Z19" s="33">
        <v>20.895522388059703</v>
      </c>
      <c r="AA19" s="64">
        <f t="shared" si="4"/>
        <v>-0.12820512820512822</v>
      </c>
      <c r="AB19" s="5">
        <f t="shared" si="5"/>
        <v>0</v>
      </c>
      <c r="AC19" s="12" t="s">
        <v>67</v>
      </c>
      <c r="AD19" s="9">
        <v>6085</v>
      </c>
      <c r="AE19" s="9">
        <v>6151</v>
      </c>
      <c r="AF19" s="9">
        <f t="shared" si="6"/>
        <v>66</v>
      </c>
      <c r="AG19" s="11">
        <f t="shared" si="7"/>
        <v>3</v>
      </c>
      <c r="AH19" s="4"/>
      <c r="AI19" s="4"/>
      <c r="AJ19" s="5" t="s">
        <v>36</v>
      </c>
      <c r="AK19" s="31">
        <v>35.820895522388057</v>
      </c>
      <c r="AL19" s="32">
        <v>17.910447761194028</v>
      </c>
      <c r="AM19" s="32">
        <v>26.865671641791046</v>
      </c>
      <c r="AN19" s="33">
        <v>19.402985074626866</v>
      </c>
      <c r="AO19" s="6">
        <f t="shared" si="8"/>
        <v>-0.14285714285714279</v>
      </c>
      <c r="AP19" s="5">
        <f t="shared" si="9"/>
        <v>4.0000000000000049E-2</v>
      </c>
      <c r="AQ19" s="12" t="s">
        <v>67</v>
      </c>
      <c r="AR19" s="9">
        <v>6073</v>
      </c>
      <c r="AS19" s="9">
        <v>6140</v>
      </c>
      <c r="AT19" s="9">
        <f t="shared" si="10"/>
        <v>67</v>
      </c>
      <c r="AU19" s="11">
        <f t="shared" si="11"/>
        <v>0</v>
      </c>
      <c r="AV19" s="4"/>
      <c r="AW19" s="4"/>
      <c r="AX19" s="5" t="s">
        <v>36</v>
      </c>
      <c r="AY19" s="31">
        <v>30.882352941176471</v>
      </c>
      <c r="AZ19" s="32">
        <v>17.647058823529413</v>
      </c>
      <c r="BA19" s="32">
        <v>33.823529411764703</v>
      </c>
      <c r="BB19" s="33">
        <v>17.647058823529413</v>
      </c>
      <c r="BC19" s="64">
        <f t="shared" si="12"/>
        <v>4.5454545454545407E-2</v>
      </c>
      <c r="BD19" s="69">
        <f t="shared" si="13"/>
        <v>0</v>
      </c>
      <c r="BE19" s="12" t="s">
        <v>67</v>
      </c>
      <c r="BF19" s="9">
        <v>6082</v>
      </c>
      <c r="BG19" s="9">
        <v>6149</v>
      </c>
      <c r="BH19" s="9">
        <f t="shared" si="14"/>
        <v>67</v>
      </c>
      <c r="BI19" s="11">
        <f t="shared" si="15"/>
        <v>0</v>
      </c>
      <c r="BJ19" s="4"/>
      <c r="BK19" s="4"/>
      <c r="BL19" s="5" t="s">
        <v>36</v>
      </c>
      <c r="BM19" s="31">
        <v>30.882352941176471</v>
      </c>
      <c r="BN19" s="32">
        <v>17.647058823529413</v>
      </c>
      <c r="BO19" s="32">
        <v>33.823529411764703</v>
      </c>
      <c r="BP19" s="33">
        <v>17.647058823529413</v>
      </c>
      <c r="BQ19" s="6">
        <f t="shared" si="16"/>
        <v>4.5454545454545407E-2</v>
      </c>
      <c r="BR19" s="5">
        <f t="shared" si="17"/>
        <v>0</v>
      </c>
      <c r="BS19" s="12" t="s">
        <v>67</v>
      </c>
      <c r="BT19" s="9">
        <v>6093</v>
      </c>
      <c r="BU19" s="9">
        <v>6159</v>
      </c>
      <c r="BV19" s="9">
        <f t="shared" si="18"/>
        <v>66</v>
      </c>
      <c r="BW19" s="11">
        <f t="shared" si="19"/>
        <v>4</v>
      </c>
      <c r="BX19" s="4"/>
      <c r="BY19" s="4"/>
      <c r="BZ19" s="5" t="s">
        <v>36</v>
      </c>
      <c r="CA19" s="31">
        <v>32.835820895522389</v>
      </c>
      <c r="CB19" s="32">
        <v>20.895522388059703</v>
      </c>
      <c r="CC19" s="32">
        <v>25.373134328358208</v>
      </c>
      <c r="CD19" s="33">
        <v>20.895522388059703</v>
      </c>
      <c r="CE19" s="64">
        <f t="shared" si="20"/>
        <v>-0.12820512820512822</v>
      </c>
      <c r="CF19" s="5">
        <f t="shared" si="21"/>
        <v>0</v>
      </c>
    </row>
    <row r="20" spans="1:84" x14ac:dyDescent="0.25">
      <c r="A20" s="12" t="s">
        <v>56</v>
      </c>
      <c r="B20" s="9">
        <v>8116</v>
      </c>
      <c r="C20" s="9">
        <v>8179</v>
      </c>
      <c r="D20" s="16">
        <v>64</v>
      </c>
      <c r="E20" s="11">
        <f t="shared" si="22"/>
        <v>0</v>
      </c>
      <c r="F20" s="6"/>
      <c r="G20" s="4"/>
      <c r="H20" s="5" t="s">
        <v>27</v>
      </c>
      <c r="I20" s="31">
        <v>31.25</v>
      </c>
      <c r="J20" s="32">
        <v>15.625</v>
      </c>
      <c r="K20" s="32">
        <v>34.375</v>
      </c>
      <c r="L20" s="33">
        <v>18.75</v>
      </c>
      <c r="M20" s="6">
        <f t="shared" si="0"/>
        <v>4.7619047619047616E-2</v>
      </c>
      <c r="N20" s="5">
        <f t="shared" si="1"/>
        <v>9.0909090909090912E-2</v>
      </c>
      <c r="O20" s="47" t="s">
        <v>68</v>
      </c>
      <c r="P20" s="9">
        <v>6162</v>
      </c>
      <c r="Q20" s="9">
        <v>6227</v>
      </c>
      <c r="R20" s="9">
        <f t="shared" si="2"/>
        <v>65</v>
      </c>
      <c r="S20" s="11">
        <f t="shared" si="3"/>
        <v>-3</v>
      </c>
      <c r="T20" s="4"/>
      <c r="U20" s="4"/>
      <c r="V20" s="5" t="s">
        <v>17</v>
      </c>
      <c r="W20" s="31">
        <v>30.303030303030305</v>
      </c>
      <c r="X20" s="32">
        <v>15.151515151515152</v>
      </c>
      <c r="Y20" s="32">
        <v>37.878787878787875</v>
      </c>
      <c r="Z20" s="33">
        <v>16.666666666666668</v>
      </c>
      <c r="AA20" s="64">
        <f t="shared" si="4"/>
        <v>0.11111111111111104</v>
      </c>
      <c r="AB20" s="5">
        <f t="shared" si="5"/>
        <v>4.761904761904763E-2</v>
      </c>
      <c r="AC20" s="12" t="s">
        <v>68</v>
      </c>
      <c r="AD20" s="9">
        <v>6155</v>
      </c>
      <c r="AE20" s="9">
        <v>6220</v>
      </c>
      <c r="AF20" s="9">
        <f t="shared" si="6"/>
        <v>65</v>
      </c>
      <c r="AG20" s="11">
        <f t="shared" si="7"/>
        <v>-3</v>
      </c>
      <c r="AH20" s="4"/>
      <c r="AI20" s="4"/>
      <c r="AJ20" s="5" t="s">
        <v>17</v>
      </c>
      <c r="AK20" s="31">
        <v>27.272727272727273</v>
      </c>
      <c r="AL20" s="32">
        <v>15.151515151515152</v>
      </c>
      <c r="AM20" s="32">
        <v>40.909090909090907</v>
      </c>
      <c r="AN20" s="33">
        <v>16.666666666666668</v>
      </c>
      <c r="AO20" s="6">
        <f t="shared" si="8"/>
        <v>0.19999999999999993</v>
      </c>
      <c r="AP20" s="5">
        <f t="shared" si="9"/>
        <v>4.761904761904763E-2</v>
      </c>
      <c r="AQ20" s="12" t="s">
        <v>68</v>
      </c>
      <c r="AR20" s="9">
        <v>6141</v>
      </c>
      <c r="AS20" s="9">
        <v>6204</v>
      </c>
      <c r="AT20" s="9">
        <f t="shared" si="10"/>
        <v>63</v>
      </c>
      <c r="AU20" s="11">
        <f t="shared" si="11"/>
        <v>-3</v>
      </c>
      <c r="AV20" s="4"/>
      <c r="AW20" s="4"/>
      <c r="AX20" s="5" t="s">
        <v>17</v>
      </c>
      <c r="AY20" s="31">
        <v>32.8125</v>
      </c>
      <c r="AZ20" s="32">
        <v>14.0625</v>
      </c>
      <c r="BA20" s="32">
        <v>39.0625</v>
      </c>
      <c r="BB20" s="33">
        <v>14.0625</v>
      </c>
      <c r="BC20" s="64">
        <f t="shared" si="12"/>
        <v>8.6956521739130432E-2</v>
      </c>
      <c r="BD20" s="69">
        <f t="shared" si="13"/>
        <v>0</v>
      </c>
      <c r="BE20" s="12" t="s">
        <v>68</v>
      </c>
      <c r="BF20" s="9">
        <v>6150</v>
      </c>
      <c r="BG20" s="9">
        <v>6215</v>
      </c>
      <c r="BH20" s="9">
        <f t="shared" si="14"/>
        <v>65</v>
      </c>
      <c r="BI20" s="11">
        <f t="shared" si="15"/>
        <v>-3</v>
      </c>
      <c r="BJ20" s="4"/>
      <c r="BK20" s="4"/>
      <c r="BL20" s="5" t="s">
        <v>17</v>
      </c>
      <c r="BM20" s="31">
        <v>36.363636363636367</v>
      </c>
      <c r="BN20" s="32">
        <v>13.636363636363637</v>
      </c>
      <c r="BO20" s="32">
        <v>33.333333333333336</v>
      </c>
      <c r="BP20" s="33">
        <v>16.666666666666668</v>
      </c>
      <c r="BQ20" s="6">
        <f t="shared" si="16"/>
        <v>-4.3478260869565223E-2</v>
      </c>
      <c r="BR20" s="5">
        <f t="shared" si="17"/>
        <v>0.10000000000000002</v>
      </c>
      <c r="BS20" s="12" t="s">
        <v>68</v>
      </c>
      <c r="BT20" s="9">
        <v>6164</v>
      </c>
      <c r="BU20" s="9">
        <v>6229</v>
      </c>
      <c r="BV20" s="9">
        <f t="shared" si="18"/>
        <v>65</v>
      </c>
      <c r="BW20" s="11">
        <f t="shared" si="19"/>
        <v>-3</v>
      </c>
      <c r="BX20" s="4"/>
      <c r="BY20" s="4"/>
      <c r="BZ20" s="5" t="s">
        <v>17</v>
      </c>
      <c r="CA20" s="31">
        <v>31.818181818181817</v>
      </c>
      <c r="CB20" s="32">
        <v>13.636363636363637</v>
      </c>
      <c r="CC20" s="32">
        <v>37.878787878787875</v>
      </c>
      <c r="CD20" s="33">
        <v>16.666666666666668</v>
      </c>
      <c r="CE20" s="64">
        <f t="shared" si="20"/>
        <v>8.6956521739130418E-2</v>
      </c>
      <c r="CF20" s="5">
        <f t="shared" si="21"/>
        <v>0.10000000000000002</v>
      </c>
    </row>
    <row r="21" spans="1:84" x14ac:dyDescent="0.25">
      <c r="A21" s="12" t="s">
        <v>57</v>
      </c>
      <c r="B21" s="9">
        <v>8180</v>
      </c>
      <c r="C21" s="9">
        <v>8244</v>
      </c>
      <c r="D21" s="16">
        <v>65</v>
      </c>
      <c r="E21" s="11">
        <f t="shared" si="22"/>
        <v>-3</v>
      </c>
      <c r="F21" s="6"/>
      <c r="G21" s="4"/>
      <c r="H21" s="5" t="s">
        <v>28</v>
      </c>
      <c r="I21" s="31">
        <v>40</v>
      </c>
      <c r="J21" s="32">
        <v>18.46153846153846</v>
      </c>
      <c r="K21" s="32">
        <v>26.153846153846153</v>
      </c>
      <c r="L21" s="33">
        <v>15.384615384615385</v>
      </c>
      <c r="M21" s="6">
        <f t="shared" si="0"/>
        <v>-0.20930232558139533</v>
      </c>
      <c r="N21" s="5">
        <f t="shared" si="1"/>
        <v>-9.0909090909090842E-2</v>
      </c>
      <c r="O21" s="47" t="s">
        <v>83</v>
      </c>
      <c r="P21" s="9">
        <v>6225</v>
      </c>
      <c r="Q21" s="9">
        <v>7160</v>
      </c>
      <c r="R21" s="9">
        <f t="shared" si="2"/>
        <v>935</v>
      </c>
      <c r="S21" s="11">
        <f t="shared" si="3"/>
        <v>-1</v>
      </c>
      <c r="T21" s="4" t="s">
        <v>94</v>
      </c>
      <c r="U21" s="4" t="s">
        <v>34</v>
      </c>
      <c r="V21" s="5"/>
      <c r="W21" s="31">
        <v>35.042735042735046</v>
      </c>
      <c r="X21" s="32">
        <v>15.491452991452991</v>
      </c>
      <c r="Y21" s="32">
        <v>36.53846153846154</v>
      </c>
      <c r="Z21" s="33">
        <v>12.927350427350428</v>
      </c>
      <c r="AA21" s="64">
        <f t="shared" si="4"/>
        <v>2.0895522388059674E-2</v>
      </c>
      <c r="AB21" s="5">
        <f t="shared" si="5"/>
        <v>-9.0225563909774417E-2</v>
      </c>
      <c r="AC21" s="12" t="s">
        <v>83</v>
      </c>
      <c r="AD21" s="9">
        <v>6218</v>
      </c>
      <c r="AE21" s="9">
        <v>7153</v>
      </c>
      <c r="AF21" s="9">
        <f t="shared" si="6"/>
        <v>935</v>
      </c>
      <c r="AG21" s="11">
        <f t="shared" si="7"/>
        <v>-1</v>
      </c>
      <c r="AH21" s="4" t="s">
        <v>94</v>
      </c>
      <c r="AI21" s="4" t="s">
        <v>34</v>
      </c>
      <c r="AJ21" s="5"/>
      <c r="AK21" s="31">
        <v>34.188034188034187</v>
      </c>
      <c r="AL21" s="32">
        <v>16.987179487179485</v>
      </c>
      <c r="AM21" s="32">
        <v>36.004273504273506</v>
      </c>
      <c r="AN21" s="33">
        <v>12.820512820512821</v>
      </c>
      <c r="AO21" s="6">
        <f t="shared" si="8"/>
        <v>2.5875190258751936E-2</v>
      </c>
      <c r="AP21" s="5">
        <f t="shared" si="9"/>
        <v>-0.13978494623655907</v>
      </c>
      <c r="AQ21" s="12" t="s">
        <v>83</v>
      </c>
      <c r="AR21" s="9">
        <v>6202</v>
      </c>
      <c r="AS21" s="9">
        <v>7137</v>
      </c>
      <c r="AT21" s="9">
        <f t="shared" si="10"/>
        <v>935</v>
      </c>
      <c r="AU21" s="11">
        <f t="shared" si="11"/>
        <v>-1</v>
      </c>
      <c r="AV21" s="4" t="s">
        <v>94</v>
      </c>
      <c r="AW21" s="4" t="s">
        <v>34</v>
      </c>
      <c r="AX21" s="5"/>
      <c r="AY21" s="31">
        <v>35.57692307692308</v>
      </c>
      <c r="AZ21" s="32">
        <v>15.384615384615385</v>
      </c>
      <c r="BA21" s="32">
        <v>36.645299145299148</v>
      </c>
      <c r="BB21" s="33">
        <v>12.393162393162394</v>
      </c>
      <c r="BC21" s="64">
        <f t="shared" si="12"/>
        <v>1.4792899408284019E-2</v>
      </c>
      <c r="BD21" s="69">
        <f t="shared" si="13"/>
        <v>-0.10769230769230768</v>
      </c>
      <c r="BE21" s="12" t="s">
        <v>83</v>
      </c>
      <c r="BF21" s="9">
        <v>6213</v>
      </c>
      <c r="BG21" s="9">
        <v>7148</v>
      </c>
      <c r="BH21" s="9">
        <f t="shared" si="14"/>
        <v>935</v>
      </c>
      <c r="BI21" s="11">
        <f t="shared" si="15"/>
        <v>-1</v>
      </c>
      <c r="BJ21" s="4" t="s">
        <v>94</v>
      </c>
      <c r="BK21" s="4" t="s">
        <v>34</v>
      </c>
      <c r="BL21" s="5"/>
      <c r="BM21" s="31">
        <v>36.858974358974358</v>
      </c>
      <c r="BN21" s="32">
        <v>14.209401709401709</v>
      </c>
      <c r="BO21" s="32">
        <v>37.072649572649574</v>
      </c>
      <c r="BP21" s="33">
        <v>11.858974358974359</v>
      </c>
      <c r="BQ21" s="6">
        <f t="shared" si="16"/>
        <v>2.8901734104046619E-3</v>
      </c>
      <c r="BR21" s="5">
        <f t="shared" si="17"/>
        <v>-9.0163934426229456E-2</v>
      </c>
      <c r="BS21" s="12" t="s">
        <v>83</v>
      </c>
      <c r="BT21" s="9">
        <v>6227</v>
      </c>
      <c r="BU21" s="9">
        <v>7162</v>
      </c>
      <c r="BV21" s="9">
        <f t="shared" si="18"/>
        <v>935</v>
      </c>
      <c r="BW21" s="11">
        <f t="shared" si="19"/>
        <v>-1</v>
      </c>
      <c r="BX21" s="4" t="s">
        <v>94</v>
      </c>
      <c r="BY21" s="4" t="s">
        <v>34</v>
      </c>
      <c r="BZ21" s="5"/>
      <c r="CA21" s="31">
        <v>36.217948717948715</v>
      </c>
      <c r="CB21" s="32">
        <v>14.423076923076923</v>
      </c>
      <c r="CC21" s="32">
        <v>37.286324786324784</v>
      </c>
      <c r="CD21" s="33">
        <v>12.072649572649572</v>
      </c>
      <c r="CE21" s="64">
        <f t="shared" si="20"/>
        <v>1.4534883720930231E-2</v>
      </c>
      <c r="CF21" s="5">
        <f t="shared" si="21"/>
        <v>-8.8709677419354871E-2</v>
      </c>
    </row>
    <row r="22" spans="1:84" x14ac:dyDescent="0.25">
      <c r="A22" s="12" t="s">
        <v>58</v>
      </c>
      <c r="B22" s="9">
        <v>8242</v>
      </c>
      <c r="C22" s="9">
        <v>8305</v>
      </c>
      <c r="D22" s="16">
        <v>64</v>
      </c>
      <c r="E22" s="11">
        <f t="shared" si="22"/>
        <v>0</v>
      </c>
      <c r="F22" s="6"/>
      <c r="G22" s="4"/>
      <c r="H22" s="5" t="s">
        <v>29</v>
      </c>
      <c r="I22" s="31">
        <v>31.25</v>
      </c>
      <c r="J22" s="32">
        <v>20.3125</v>
      </c>
      <c r="K22" s="32">
        <v>29.6875</v>
      </c>
      <c r="L22" s="33">
        <v>18.75</v>
      </c>
      <c r="M22" s="6">
        <f t="shared" si="0"/>
        <v>-2.564102564102564E-2</v>
      </c>
      <c r="N22" s="5">
        <f t="shared" si="1"/>
        <v>-0.04</v>
      </c>
      <c r="O22" s="47" t="s">
        <v>69</v>
      </c>
      <c r="P22" s="9">
        <v>7160</v>
      </c>
      <c r="Q22" s="9">
        <v>7223</v>
      </c>
      <c r="R22" s="9">
        <f t="shared" si="2"/>
        <v>63</v>
      </c>
      <c r="S22" s="11">
        <f t="shared" si="3"/>
        <v>1</v>
      </c>
      <c r="T22" s="4"/>
      <c r="U22" s="4"/>
      <c r="V22" s="5" t="s">
        <v>37</v>
      </c>
      <c r="W22" s="31">
        <v>26.5625</v>
      </c>
      <c r="X22" s="32">
        <v>23.4375</v>
      </c>
      <c r="Y22" s="32">
        <v>26.5625</v>
      </c>
      <c r="Z22" s="33">
        <v>23.4375</v>
      </c>
      <c r="AA22" s="64">
        <f t="shared" si="4"/>
        <v>0</v>
      </c>
      <c r="AB22" s="5">
        <f t="shared" si="5"/>
        <v>0</v>
      </c>
      <c r="AC22" s="12" t="s">
        <v>69</v>
      </c>
      <c r="AD22" s="9">
        <v>7153</v>
      </c>
      <c r="AE22" s="9">
        <v>7217</v>
      </c>
      <c r="AF22" s="9">
        <f t="shared" si="6"/>
        <v>64</v>
      </c>
      <c r="AG22" s="11">
        <f t="shared" si="7"/>
        <v>3</v>
      </c>
      <c r="AH22" s="4"/>
      <c r="AI22" s="4"/>
      <c r="AJ22" s="5" t="s">
        <v>37</v>
      </c>
      <c r="AK22" s="31">
        <v>27.692307692307693</v>
      </c>
      <c r="AL22" s="32">
        <v>23.076923076923077</v>
      </c>
      <c r="AM22" s="32">
        <v>26.153846153846153</v>
      </c>
      <c r="AN22" s="33">
        <v>23.076923076923077</v>
      </c>
      <c r="AO22" s="6">
        <f t="shared" si="8"/>
        <v>-2.8571428571428602E-2</v>
      </c>
      <c r="AP22" s="5">
        <f t="shared" si="9"/>
        <v>0</v>
      </c>
      <c r="AQ22" s="12" t="s">
        <v>69</v>
      </c>
      <c r="AR22" s="9">
        <v>7137</v>
      </c>
      <c r="AS22" s="9">
        <v>7198</v>
      </c>
      <c r="AT22" s="9">
        <f t="shared" si="10"/>
        <v>61</v>
      </c>
      <c r="AU22" s="11">
        <f t="shared" si="11"/>
        <v>2</v>
      </c>
      <c r="AV22" s="4"/>
      <c r="AW22" s="4"/>
      <c r="AX22" s="5" t="s">
        <v>37</v>
      </c>
      <c r="AY22" s="31">
        <v>27.419354838709676</v>
      </c>
      <c r="AZ22" s="32">
        <v>20.967741935483872</v>
      </c>
      <c r="BA22" s="32">
        <v>27.419354838709676</v>
      </c>
      <c r="BB22" s="33">
        <v>24.193548387096776</v>
      </c>
      <c r="BC22" s="64">
        <f t="shared" si="12"/>
        <v>0</v>
      </c>
      <c r="BD22" s="69">
        <f t="shared" si="13"/>
        <v>7.1428571428571438E-2</v>
      </c>
      <c r="BE22" s="12" t="s">
        <v>69</v>
      </c>
      <c r="BF22" s="9">
        <v>7148</v>
      </c>
      <c r="BG22" s="9">
        <v>7209</v>
      </c>
      <c r="BH22" s="9">
        <f t="shared" si="14"/>
        <v>61</v>
      </c>
      <c r="BI22" s="11">
        <f t="shared" si="15"/>
        <v>1</v>
      </c>
      <c r="BJ22" s="4"/>
      <c r="BK22" s="4"/>
      <c r="BL22" s="5" t="s">
        <v>37</v>
      </c>
      <c r="BM22" s="31">
        <v>27.419354838709676</v>
      </c>
      <c r="BN22" s="32">
        <v>20.967741935483872</v>
      </c>
      <c r="BO22" s="32">
        <v>27.419354838709676</v>
      </c>
      <c r="BP22" s="33">
        <v>24.193548387096776</v>
      </c>
      <c r="BQ22" s="6">
        <f t="shared" si="16"/>
        <v>0</v>
      </c>
      <c r="BR22" s="5">
        <f t="shared" si="17"/>
        <v>7.1428571428571438E-2</v>
      </c>
      <c r="BS22" s="12" t="s">
        <v>69</v>
      </c>
      <c r="BT22" s="9">
        <v>7162</v>
      </c>
      <c r="BU22" s="9">
        <v>7225</v>
      </c>
      <c r="BV22" s="9">
        <f t="shared" si="18"/>
        <v>63</v>
      </c>
      <c r="BW22" s="11">
        <f t="shared" si="19"/>
        <v>1</v>
      </c>
      <c r="BX22" s="4"/>
      <c r="BY22" s="4"/>
      <c r="BZ22" s="5" t="s">
        <v>37</v>
      </c>
      <c r="CA22" s="31">
        <v>26.5625</v>
      </c>
      <c r="CB22" s="32">
        <v>23.4375</v>
      </c>
      <c r="CC22" s="32">
        <v>26.5625</v>
      </c>
      <c r="CD22" s="33">
        <v>23.4375</v>
      </c>
      <c r="CE22" s="67">
        <f t="shared" si="20"/>
        <v>0</v>
      </c>
      <c r="CF22" s="5">
        <f t="shared" si="21"/>
        <v>0</v>
      </c>
    </row>
    <row r="23" spans="1:84" x14ac:dyDescent="0.25">
      <c r="A23" s="12" t="s">
        <v>59</v>
      </c>
      <c r="B23" s="9">
        <v>8306</v>
      </c>
      <c r="C23" s="9">
        <v>8361</v>
      </c>
      <c r="D23" s="16">
        <v>56</v>
      </c>
      <c r="E23" s="11">
        <f t="shared" si="22"/>
        <v>0</v>
      </c>
      <c r="F23" s="6"/>
      <c r="G23" s="4"/>
      <c r="H23" s="5" t="s">
        <v>30</v>
      </c>
      <c r="I23" s="31">
        <v>30.357142857142858</v>
      </c>
      <c r="J23" s="32">
        <v>17.857142857142858</v>
      </c>
      <c r="K23" s="32">
        <v>35.714285714285715</v>
      </c>
      <c r="L23" s="33">
        <v>16.071428571428573</v>
      </c>
      <c r="M23" s="6">
        <f t="shared" si="0"/>
        <v>8.1081081081081086E-2</v>
      </c>
      <c r="N23" s="5">
        <f t="shared" si="1"/>
        <v>-5.263157894736839E-2</v>
      </c>
      <c r="O23" s="47" t="s">
        <v>70</v>
      </c>
      <c r="P23" s="9">
        <v>7225</v>
      </c>
      <c r="Q23" s="9">
        <v>7290</v>
      </c>
      <c r="R23" s="9">
        <f t="shared" si="2"/>
        <v>65</v>
      </c>
      <c r="S23" s="11">
        <f t="shared" si="3"/>
        <v>0</v>
      </c>
      <c r="T23" s="4"/>
      <c r="U23" s="4"/>
      <c r="V23" s="5" t="s">
        <v>38</v>
      </c>
      <c r="W23" s="31">
        <v>34.848484848484851</v>
      </c>
      <c r="X23" s="32">
        <v>10.606060606060606</v>
      </c>
      <c r="Y23" s="32">
        <v>36.363636363636367</v>
      </c>
      <c r="Z23" s="33">
        <v>18.181818181818183</v>
      </c>
      <c r="AA23" s="64">
        <f t="shared" si="4"/>
        <v>2.1276595744680854E-2</v>
      </c>
      <c r="AB23" s="5">
        <f t="shared" si="5"/>
        <v>0.26315789473684215</v>
      </c>
      <c r="AC23" s="12" t="s">
        <v>70</v>
      </c>
      <c r="AD23" s="9">
        <v>7221</v>
      </c>
      <c r="AE23" s="9">
        <v>7286</v>
      </c>
      <c r="AF23" s="9">
        <f t="shared" si="6"/>
        <v>65</v>
      </c>
      <c r="AG23" s="11">
        <f t="shared" si="7"/>
        <v>0</v>
      </c>
      <c r="AH23" s="4"/>
      <c r="AI23" s="4"/>
      <c r="AJ23" s="5" t="s">
        <v>38</v>
      </c>
      <c r="AK23" s="31">
        <v>34.848484848484851</v>
      </c>
      <c r="AL23" s="32">
        <v>10.606060606060606</v>
      </c>
      <c r="AM23" s="32">
        <v>37.878787878787875</v>
      </c>
      <c r="AN23" s="33">
        <v>16.666666666666668</v>
      </c>
      <c r="AO23" s="6">
        <f t="shared" si="8"/>
        <v>4.1666666666666588E-2</v>
      </c>
      <c r="AP23" s="5">
        <f t="shared" si="9"/>
        <v>0.22222222222222229</v>
      </c>
      <c r="AQ23" s="12" t="s">
        <v>70</v>
      </c>
      <c r="AR23" s="9">
        <v>7201</v>
      </c>
      <c r="AS23" s="9">
        <v>7268</v>
      </c>
      <c r="AT23" s="9">
        <f t="shared" si="10"/>
        <v>67</v>
      </c>
      <c r="AU23" s="11">
        <f t="shared" si="11"/>
        <v>6</v>
      </c>
      <c r="AV23" s="4"/>
      <c r="AW23" s="4"/>
      <c r="AX23" s="5" t="s">
        <v>38</v>
      </c>
      <c r="AY23" s="31">
        <v>33.823529411764703</v>
      </c>
      <c r="AZ23" s="32">
        <v>11.764705882352942</v>
      </c>
      <c r="BA23" s="32">
        <v>42.647058823529413</v>
      </c>
      <c r="BB23" s="33">
        <v>11.764705882352942</v>
      </c>
      <c r="BC23" s="64">
        <f t="shared" si="12"/>
        <v>0.11538461538461545</v>
      </c>
      <c r="BD23" s="69">
        <f t="shared" si="13"/>
        <v>0</v>
      </c>
      <c r="BE23" s="12" t="s">
        <v>70</v>
      </c>
      <c r="BF23" s="9">
        <v>7211</v>
      </c>
      <c r="BG23" s="9">
        <v>7278</v>
      </c>
      <c r="BH23" s="9">
        <f t="shared" si="14"/>
        <v>67</v>
      </c>
      <c r="BI23" s="11">
        <f t="shared" si="15"/>
        <v>6</v>
      </c>
      <c r="BJ23" s="4"/>
      <c r="BK23" s="4"/>
      <c r="BL23" s="5" t="s">
        <v>38</v>
      </c>
      <c r="BM23" s="31">
        <v>35.294117647058826</v>
      </c>
      <c r="BN23" s="32">
        <v>11.764705882352942</v>
      </c>
      <c r="BO23" s="32">
        <v>39.705882352941174</v>
      </c>
      <c r="BP23" s="33">
        <v>13.235294117647058</v>
      </c>
      <c r="BQ23" s="6">
        <f t="shared" si="16"/>
        <v>5.8823529411764636E-2</v>
      </c>
      <c r="BR23" s="5">
        <f t="shared" si="17"/>
        <v>5.8823529411764636E-2</v>
      </c>
      <c r="BS23" s="12" t="s">
        <v>70</v>
      </c>
      <c r="BT23" s="9">
        <v>7227</v>
      </c>
      <c r="BU23" s="9">
        <v>7292</v>
      </c>
      <c r="BV23" s="9">
        <f t="shared" si="18"/>
        <v>65</v>
      </c>
      <c r="BW23" s="11">
        <f t="shared" si="19"/>
        <v>0</v>
      </c>
      <c r="BX23" s="4"/>
      <c r="BY23" s="4"/>
      <c r="BZ23" s="5" t="s">
        <v>38</v>
      </c>
      <c r="CA23" s="31">
        <v>34.848484848484851</v>
      </c>
      <c r="CB23" s="32">
        <v>10.606060606060606</v>
      </c>
      <c r="CC23" s="32">
        <v>36.363636363636367</v>
      </c>
      <c r="CD23" s="33">
        <v>18.181818181818183</v>
      </c>
      <c r="CE23" s="64">
        <f t="shared" si="20"/>
        <v>2.1276595744680854E-2</v>
      </c>
      <c r="CF23" s="5">
        <f t="shared" si="21"/>
        <v>0.26315789473684215</v>
      </c>
    </row>
    <row r="24" spans="1:84" x14ac:dyDescent="0.25">
      <c r="A24" s="10" t="s">
        <v>74</v>
      </c>
      <c r="B24" s="9">
        <v>8362</v>
      </c>
      <c r="C24" s="9">
        <v>8655</v>
      </c>
      <c r="D24" s="16">
        <v>294</v>
      </c>
      <c r="E24" s="11">
        <f t="shared" si="22"/>
        <v>-7</v>
      </c>
      <c r="F24" s="6" t="s">
        <v>15</v>
      </c>
      <c r="G24" s="4" t="s">
        <v>17</v>
      </c>
      <c r="H24" s="5"/>
      <c r="I24" s="31">
        <v>35.714285714285715</v>
      </c>
      <c r="J24" s="32">
        <v>22.448979591836736</v>
      </c>
      <c r="K24" s="32">
        <v>29.591836734693878</v>
      </c>
      <c r="L24" s="33">
        <v>12.244897959183673</v>
      </c>
      <c r="M24" s="6">
        <f t="shared" si="0"/>
        <v>-9.375E-2</v>
      </c>
      <c r="N24" s="5">
        <f t="shared" si="1"/>
        <v>-0.29411764705882359</v>
      </c>
      <c r="O24" s="47" t="s">
        <v>84</v>
      </c>
      <c r="P24" s="9">
        <v>7291</v>
      </c>
      <c r="Q24" s="9">
        <v>7644</v>
      </c>
      <c r="R24" s="9">
        <f t="shared" si="2"/>
        <v>353</v>
      </c>
      <c r="S24" s="11">
        <f t="shared" si="3"/>
        <v>-2</v>
      </c>
      <c r="T24" s="4" t="s">
        <v>15</v>
      </c>
      <c r="U24" s="4" t="s">
        <v>17</v>
      </c>
      <c r="V24" s="5"/>
      <c r="W24" s="31">
        <v>35.593220338983052</v>
      </c>
      <c r="X24" s="32">
        <v>15.819209039548022</v>
      </c>
      <c r="Y24" s="32">
        <v>35.875706214689266</v>
      </c>
      <c r="Z24" s="33">
        <v>12.711864406779661</v>
      </c>
      <c r="AA24" s="64">
        <f t="shared" si="4"/>
        <v>3.9525691699604723E-3</v>
      </c>
      <c r="AB24" s="5">
        <f t="shared" si="5"/>
        <v>-0.10891089108910892</v>
      </c>
      <c r="AC24" s="12" t="s">
        <v>84</v>
      </c>
      <c r="AD24" s="9">
        <v>7287</v>
      </c>
      <c r="AE24" s="9">
        <v>7640</v>
      </c>
      <c r="AF24" s="9">
        <f t="shared" si="6"/>
        <v>353</v>
      </c>
      <c r="AG24" s="11">
        <f t="shared" si="7"/>
        <v>-2</v>
      </c>
      <c r="AH24" s="4" t="s">
        <v>15</v>
      </c>
      <c r="AI24" s="4" t="s">
        <v>17</v>
      </c>
      <c r="AJ24" s="5"/>
      <c r="AK24" s="31">
        <v>34.463276836158194</v>
      </c>
      <c r="AL24" s="32">
        <v>17.796610169491526</v>
      </c>
      <c r="AM24" s="32">
        <v>34.180790960451979</v>
      </c>
      <c r="AN24" s="33">
        <v>13.559322033898304</v>
      </c>
      <c r="AO24" s="6">
        <f t="shared" si="8"/>
        <v>-4.1152263374485574E-3</v>
      </c>
      <c r="AP24" s="5">
        <f t="shared" si="9"/>
        <v>-0.13513513513513517</v>
      </c>
      <c r="AQ24" s="12" t="s">
        <v>84</v>
      </c>
      <c r="AR24" s="9">
        <v>7275</v>
      </c>
      <c r="AS24" s="9">
        <v>7619</v>
      </c>
      <c r="AT24" s="9">
        <f t="shared" si="10"/>
        <v>344</v>
      </c>
      <c r="AU24" s="11">
        <f t="shared" si="11"/>
        <v>-2</v>
      </c>
      <c r="AV24" s="4" t="s">
        <v>16</v>
      </c>
      <c r="AW24" s="4" t="s">
        <v>17</v>
      </c>
      <c r="AX24" s="5"/>
      <c r="AY24" s="31">
        <v>34.20289855072464</v>
      </c>
      <c r="AZ24" s="32">
        <v>17.971014492753625</v>
      </c>
      <c r="BA24" s="32">
        <v>35.362318840579711</v>
      </c>
      <c r="BB24" s="33">
        <v>12.463768115942029</v>
      </c>
      <c r="BC24" s="64">
        <f t="shared" si="12"/>
        <v>1.6666666666666639E-2</v>
      </c>
      <c r="BD24" s="69">
        <f t="shared" si="13"/>
        <v>-0.18095238095238098</v>
      </c>
      <c r="BE24" s="12" t="s">
        <v>84</v>
      </c>
      <c r="BF24" s="9">
        <v>7285</v>
      </c>
      <c r="BG24" s="9">
        <v>7629</v>
      </c>
      <c r="BH24" s="9">
        <f t="shared" si="14"/>
        <v>344</v>
      </c>
      <c r="BI24" s="11">
        <f t="shared" si="15"/>
        <v>-2</v>
      </c>
      <c r="BJ24" s="4" t="s">
        <v>16</v>
      </c>
      <c r="BK24" s="4" t="s">
        <v>17</v>
      </c>
      <c r="BL24" s="5"/>
      <c r="BM24" s="31">
        <v>35.652173913043477</v>
      </c>
      <c r="BN24" s="32">
        <v>16.521739130434781</v>
      </c>
      <c r="BO24" s="32">
        <v>35.652173913043477</v>
      </c>
      <c r="BP24" s="33">
        <v>12.173913043478262</v>
      </c>
      <c r="BQ24" s="6">
        <f t="shared" si="16"/>
        <v>0</v>
      </c>
      <c r="BR24" s="5">
        <f t="shared" si="17"/>
        <v>-0.15151515151515144</v>
      </c>
      <c r="BS24" s="12" t="s">
        <v>84</v>
      </c>
      <c r="BT24" s="9">
        <v>7293</v>
      </c>
      <c r="BU24" s="9">
        <v>7646</v>
      </c>
      <c r="BV24" s="9">
        <f t="shared" si="18"/>
        <v>353</v>
      </c>
      <c r="BW24" s="11">
        <f t="shared" si="19"/>
        <v>-2</v>
      </c>
      <c r="BX24" s="4" t="s">
        <v>15</v>
      </c>
      <c r="BY24" s="4" t="s">
        <v>17</v>
      </c>
      <c r="BZ24" s="5"/>
      <c r="CA24" s="31">
        <v>36.440677966101696</v>
      </c>
      <c r="CB24" s="32">
        <v>15.819209039548022</v>
      </c>
      <c r="CC24" s="32">
        <v>35.593220338983052</v>
      </c>
      <c r="CD24" s="33">
        <v>12.146892655367232</v>
      </c>
      <c r="CE24" s="64">
        <f t="shared" si="20"/>
        <v>-1.1764705882352934E-2</v>
      </c>
      <c r="CF24" s="5">
        <f t="shared" si="21"/>
        <v>-0.1313131313131313</v>
      </c>
    </row>
    <row r="25" spans="1:84" x14ac:dyDescent="0.25">
      <c r="A25" s="10" t="s">
        <v>75</v>
      </c>
      <c r="B25" s="9">
        <v>8649</v>
      </c>
      <c r="C25" s="9">
        <v>10001</v>
      </c>
      <c r="D25" s="16">
        <v>1353</v>
      </c>
      <c r="E25" s="11">
        <f t="shared" si="22"/>
        <v>-2</v>
      </c>
      <c r="F25" s="6" t="s">
        <v>15</v>
      </c>
      <c r="G25" s="4" t="s">
        <v>17</v>
      </c>
      <c r="H25" s="5"/>
      <c r="I25" s="31">
        <v>36.881005173688102</v>
      </c>
      <c r="J25" s="32">
        <v>19.438285291943828</v>
      </c>
      <c r="K25" s="32">
        <v>32.076866223207688</v>
      </c>
      <c r="L25" s="33">
        <v>11.603843311160384</v>
      </c>
      <c r="M25" s="6">
        <f t="shared" si="0"/>
        <v>-6.966773847802786E-2</v>
      </c>
      <c r="N25" s="5">
        <f t="shared" si="1"/>
        <v>-0.25238095238095237</v>
      </c>
      <c r="O25" s="47" t="s">
        <v>71</v>
      </c>
      <c r="P25" s="9">
        <v>7643</v>
      </c>
      <c r="Q25" s="9">
        <v>7708</v>
      </c>
      <c r="R25" s="9">
        <f t="shared" si="2"/>
        <v>65</v>
      </c>
      <c r="S25" s="11">
        <f t="shared" si="3"/>
        <v>0</v>
      </c>
      <c r="T25" s="4"/>
      <c r="U25" s="4"/>
      <c r="V25" s="5" t="s">
        <v>39</v>
      </c>
      <c r="W25" s="31">
        <v>28.787878787878789</v>
      </c>
      <c r="X25" s="32">
        <v>21.212121212121211</v>
      </c>
      <c r="Y25" s="32">
        <v>31.818181818181817</v>
      </c>
      <c r="Z25" s="33">
        <v>18.181818181818183</v>
      </c>
      <c r="AA25" s="64">
        <f t="shared" si="4"/>
        <v>4.9999999999999954E-2</v>
      </c>
      <c r="AB25" s="5">
        <f t="shared" si="5"/>
        <v>-7.6923076923076858E-2</v>
      </c>
      <c r="AC25" s="12" t="s">
        <v>71</v>
      </c>
      <c r="AD25" s="9">
        <v>7639</v>
      </c>
      <c r="AE25" s="9">
        <v>7704</v>
      </c>
      <c r="AF25" s="9">
        <f t="shared" si="6"/>
        <v>65</v>
      </c>
      <c r="AG25" s="11">
        <f t="shared" si="7"/>
        <v>0</v>
      </c>
      <c r="AH25" s="4"/>
      <c r="AI25" s="4"/>
      <c r="AJ25" s="5" t="s">
        <v>39</v>
      </c>
      <c r="AK25" s="31">
        <v>27.272727272727273</v>
      </c>
      <c r="AL25" s="32">
        <v>21.212121212121211</v>
      </c>
      <c r="AM25" s="32">
        <v>33.333333333333336</v>
      </c>
      <c r="AN25" s="33">
        <v>18.181818181818183</v>
      </c>
      <c r="AO25" s="6">
        <f t="shared" si="8"/>
        <v>0.10000000000000002</v>
      </c>
      <c r="AP25" s="5">
        <f t="shared" si="9"/>
        <v>-7.6923076923076858E-2</v>
      </c>
      <c r="AQ25" s="12" t="s">
        <v>71</v>
      </c>
      <c r="AR25" s="9">
        <v>7618</v>
      </c>
      <c r="AS25" s="9">
        <v>7683</v>
      </c>
      <c r="AT25" s="9">
        <f t="shared" si="10"/>
        <v>65</v>
      </c>
      <c r="AU25" s="11">
        <f t="shared" si="11"/>
        <v>37</v>
      </c>
      <c r="AV25" s="4"/>
      <c r="AW25" s="4"/>
      <c r="AX25" s="5" t="s">
        <v>39</v>
      </c>
      <c r="AY25" s="31">
        <v>30.303030303030305</v>
      </c>
      <c r="AZ25" s="32">
        <v>19.696969696969695</v>
      </c>
      <c r="BA25" s="32">
        <v>33.333333333333336</v>
      </c>
      <c r="BB25" s="33">
        <v>16.666666666666668</v>
      </c>
      <c r="BC25" s="64">
        <f t="shared" si="12"/>
        <v>4.761904761904763E-2</v>
      </c>
      <c r="BD25" s="69">
        <f t="shared" si="13"/>
        <v>-8.3333333333333273E-2</v>
      </c>
      <c r="BE25" s="12" t="s">
        <v>71</v>
      </c>
      <c r="BF25" s="9">
        <v>7628</v>
      </c>
      <c r="BG25" s="9">
        <v>7693</v>
      </c>
      <c r="BH25" s="9">
        <f t="shared" si="14"/>
        <v>65</v>
      </c>
      <c r="BI25" s="11">
        <f t="shared" si="15"/>
        <v>37</v>
      </c>
      <c r="BJ25" s="4"/>
      <c r="BK25" s="4"/>
      <c r="BL25" s="5" t="s">
        <v>39</v>
      </c>
      <c r="BM25" s="31">
        <v>30.303030303030305</v>
      </c>
      <c r="BN25" s="32">
        <v>19.696969696969695</v>
      </c>
      <c r="BO25" s="32">
        <v>33.333333333333336</v>
      </c>
      <c r="BP25" s="33">
        <v>16.666666666666668</v>
      </c>
      <c r="BQ25" s="6">
        <f t="shared" si="16"/>
        <v>4.761904761904763E-2</v>
      </c>
      <c r="BR25" s="5">
        <f t="shared" si="17"/>
        <v>-8.3333333333333273E-2</v>
      </c>
      <c r="BS25" s="12" t="s">
        <v>71</v>
      </c>
      <c r="BT25" s="9">
        <v>7645</v>
      </c>
      <c r="BU25" s="9">
        <v>7710</v>
      </c>
      <c r="BV25" s="9">
        <f t="shared" si="18"/>
        <v>65</v>
      </c>
      <c r="BW25" s="11">
        <f t="shared" si="19"/>
        <v>0</v>
      </c>
      <c r="BX25" s="4"/>
      <c r="BY25" s="4"/>
      <c r="BZ25" s="5" t="s">
        <v>39</v>
      </c>
      <c r="CA25" s="31">
        <v>27.272727272727273</v>
      </c>
      <c r="CB25" s="32">
        <v>22.727272727272727</v>
      </c>
      <c r="CC25" s="32">
        <v>31.818181818181817</v>
      </c>
      <c r="CD25" s="33">
        <v>18.181818181818183</v>
      </c>
      <c r="CE25" s="64">
        <f t="shared" si="20"/>
        <v>7.6923076923076886E-2</v>
      </c>
      <c r="CF25" s="5">
        <f t="shared" si="21"/>
        <v>-0.11111111111111106</v>
      </c>
    </row>
    <row r="26" spans="1:84" x14ac:dyDescent="0.25">
      <c r="A26" s="12" t="s">
        <v>60</v>
      </c>
      <c r="B26" s="9">
        <v>10000</v>
      </c>
      <c r="C26" s="9">
        <v>10063</v>
      </c>
      <c r="D26" s="16">
        <v>64</v>
      </c>
      <c r="E26" s="11">
        <f t="shared" si="22"/>
        <v>0</v>
      </c>
      <c r="F26" s="6"/>
      <c r="G26" s="4"/>
      <c r="H26" s="5" t="s">
        <v>31</v>
      </c>
      <c r="I26" s="31">
        <v>32.8125</v>
      </c>
      <c r="J26" s="32">
        <v>10.9375</v>
      </c>
      <c r="K26" s="32">
        <v>40.625</v>
      </c>
      <c r="L26" s="33">
        <v>15.625</v>
      </c>
      <c r="M26" s="6">
        <f t="shared" si="0"/>
        <v>0.10638297872340426</v>
      </c>
      <c r="N26" s="5">
        <f t="shared" si="1"/>
        <v>0.17647058823529413</v>
      </c>
      <c r="O26" s="47" t="s">
        <v>85</v>
      </c>
      <c r="P26" s="9">
        <v>7709</v>
      </c>
      <c r="Q26" s="9">
        <v>8707</v>
      </c>
      <c r="R26" s="9">
        <f t="shared" si="2"/>
        <v>998</v>
      </c>
      <c r="S26" s="11">
        <f t="shared" si="3"/>
        <v>1</v>
      </c>
      <c r="T26" s="4" t="s">
        <v>15</v>
      </c>
      <c r="U26" s="4" t="s">
        <v>17</v>
      </c>
      <c r="V26" s="5"/>
      <c r="W26" s="31">
        <v>34.434434434434436</v>
      </c>
      <c r="X26" s="32">
        <v>15.215215215215215</v>
      </c>
      <c r="Y26" s="32">
        <v>42.042042042042041</v>
      </c>
      <c r="Z26" s="33">
        <v>8.3083083083083089</v>
      </c>
      <c r="AA26" s="64">
        <f t="shared" si="4"/>
        <v>9.9476439790575882E-2</v>
      </c>
      <c r="AB26" s="5">
        <f t="shared" si="5"/>
        <v>-0.29361702127659572</v>
      </c>
      <c r="AC26" s="12" t="s">
        <v>85</v>
      </c>
      <c r="AD26" s="9">
        <v>7705</v>
      </c>
      <c r="AE26" s="9">
        <v>8703</v>
      </c>
      <c r="AF26" s="9">
        <f t="shared" si="6"/>
        <v>998</v>
      </c>
      <c r="AG26" s="11">
        <f t="shared" si="7"/>
        <v>1</v>
      </c>
      <c r="AH26" s="4" t="s">
        <v>15</v>
      </c>
      <c r="AI26" s="4" t="s">
        <v>17</v>
      </c>
      <c r="AJ26" s="5"/>
      <c r="AK26" s="31">
        <v>34.134134134134136</v>
      </c>
      <c r="AL26" s="32">
        <v>16.216216216216218</v>
      </c>
      <c r="AM26" s="32">
        <v>41.541541541541541</v>
      </c>
      <c r="AN26" s="33">
        <v>8.1081081081081088</v>
      </c>
      <c r="AO26" s="6">
        <f t="shared" si="8"/>
        <v>9.788359788359785E-2</v>
      </c>
      <c r="AP26" s="5">
        <f t="shared" si="9"/>
        <v>-0.33333333333333331</v>
      </c>
      <c r="AQ26" s="12" t="s">
        <v>85</v>
      </c>
      <c r="AR26" s="9">
        <v>7721</v>
      </c>
      <c r="AS26" s="9">
        <v>8710</v>
      </c>
      <c r="AT26" s="9">
        <f t="shared" si="10"/>
        <v>989</v>
      </c>
      <c r="AU26" s="11">
        <f t="shared" si="11"/>
        <v>-29</v>
      </c>
      <c r="AV26" s="4" t="s">
        <v>16</v>
      </c>
      <c r="AW26" s="4" t="s">
        <v>17</v>
      </c>
      <c r="AX26" s="5"/>
      <c r="AY26" s="31">
        <v>35.252525252525253</v>
      </c>
      <c r="AZ26" s="32">
        <v>14.848484848484848</v>
      </c>
      <c r="BA26" s="32">
        <v>40.505050505050505</v>
      </c>
      <c r="BB26" s="33">
        <v>9.3939393939393945</v>
      </c>
      <c r="BC26" s="64">
        <f t="shared" si="12"/>
        <v>6.9333333333333344E-2</v>
      </c>
      <c r="BD26" s="69">
        <f t="shared" si="13"/>
        <v>-0.22499999999999995</v>
      </c>
      <c r="BE26" s="12" t="s">
        <v>85</v>
      </c>
      <c r="BF26" s="9">
        <v>7731</v>
      </c>
      <c r="BG26" s="9">
        <v>8720</v>
      </c>
      <c r="BH26" s="9">
        <f t="shared" si="14"/>
        <v>989</v>
      </c>
      <c r="BI26" s="11">
        <f t="shared" si="15"/>
        <v>-29</v>
      </c>
      <c r="BJ26" s="4" t="s">
        <v>16</v>
      </c>
      <c r="BK26" s="4" t="s">
        <v>17</v>
      </c>
      <c r="BL26" s="5"/>
      <c r="BM26" s="31">
        <v>36.464646464646464</v>
      </c>
      <c r="BN26" s="32">
        <v>13.333333333333334</v>
      </c>
      <c r="BO26" s="32">
        <v>40.303030303030305</v>
      </c>
      <c r="BP26" s="33">
        <v>9.8989898989898997</v>
      </c>
      <c r="BQ26" s="6">
        <f t="shared" si="16"/>
        <v>5.0000000000000037E-2</v>
      </c>
      <c r="BR26" s="5">
        <f t="shared" si="17"/>
        <v>-0.14782608695652175</v>
      </c>
      <c r="BS26" s="12" t="s">
        <v>85</v>
      </c>
      <c r="BT26" s="9">
        <v>7711</v>
      </c>
      <c r="BU26" s="9">
        <v>8709</v>
      </c>
      <c r="BV26" s="9">
        <f t="shared" si="18"/>
        <v>998</v>
      </c>
      <c r="BW26" s="11">
        <f t="shared" si="19"/>
        <v>1</v>
      </c>
      <c r="BX26" s="4" t="s">
        <v>15</v>
      </c>
      <c r="BY26" s="4" t="s">
        <v>17</v>
      </c>
      <c r="BZ26" s="5"/>
      <c r="CA26" s="31">
        <v>36.636636636636638</v>
      </c>
      <c r="CB26" s="32">
        <v>13.113113113113114</v>
      </c>
      <c r="CC26" s="32">
        <v>41.641641641641641</v>
      </c>
      <c r="CD26" s="33">
        <v>8.6086086086086091</v>
      </c>
      <c r="CE26" s="64">
        <f t="shared" si="20"/>
        <v>6.3938618925831178E-2</v>
      </c>
      <c r="CF26" s="5">
        <f t="shared" si="21"/>
        <v>-0.20737327188940094</v>
      </c>
    </row>
    <row r="27" spans="1:84" x14ac:dyDescent="0.25">
      <c r="A27" s="12" t="s">
        <v>61</v>
      </c>
      <c r="B27" s="9">
        <v>10064</v>
      </c>
      <c r="C27" s="9">
        <v>10126</v>
      </c>
      <c r="D27" s="16">
        <v>63</v>
      </c>
      <c r="E27" s="11">
        <f t="shared" si="22"/>
        <v>-2</v>
      </c>
      <c r="F27" s="6"/>
      <c r="G27" s="4"/>
      <c r="H27" s="5" t="s">
        <v>32</v>
      </c>
      <c r="I27" s="31">
        <v>28.571428571428573</v>
      </c>
      <c r="J27" s="32">
        <v>19.047619047619047</v>
      </c>
      <c r="K27" s="32">
        <v>36.507936507936506</v>
      </c>
      <c r="L27" s="33">
        <v>15.873015873015873</v>
      </c>
      <c r="M27" s="6">
        <f t="shared" si="0"/>
        <v>0.12195121951219508</v>
      </c>
      <c r="N27" s="5">
        <f t="shared" si="1"/>
        <v>-9.0909090909090884E-2</v>
      </c>
      <c r="O27" s="47" t="s">
        <v>86</v>
      </c>
      <c r="P27" s="9">
        <v>8709</v>
      </c>
      <c r="Q27" s="9">
        <v>10250</v>
      </c>
      <c r="R27" s="9">
        <f t="shared" si="2"/>
        <v>1541</v>
      </c>
      <c r="S27" s="11">
        <f t="shared" si="3"/>
        <v>8</v>
      </c>
      <c r="T27" s="4" t="s">
        <v>15</v>
      </c>
      <c r="U27" s="4" t="s">
        <v>17</v>
      </c>
      <c r="V27" s="5"/>
      <c r="W27" s="31">
        <v>32.036316472114137</v>
      </c>
      <c r="X27" s="32">
        <v>18.547341115434502</v>
      </c>
      <c r="Y27" s="32">
        <v>33.592736705577174</v>
      </c>
      <c r="Z27" s="33">
        <v>15.82360570687419</v>
      </c>
      <c r="AA27" s="64">
        <f t="shared" si="4"/>
        <v>2.3715415019762872E-2</v>
      </c>
      <c r="AB27" s="5">
        <f t="shared" si="5"/>
        <v>-7.9245283018867935E-2</v>
      </c>
      <c r="AC27" s="12" t="s">
        <v>86</v>
      </c>
      <c r="AD27" s="9">
        <v>8705</v>
      </c>
      <c r="AE27" s="9">
        <v>10246</v>
      </c>
      <c r="AF27" s="9">
        <f t="shared" si="6"/>
        <v>1541</v>
      </c>
      <c r="AG27" s="11">
        <f t="shared" si="7"/>
        <v>17</v>
      </c>
      <c r="AH27" s="4" t="s">
        <v>15</v>
      </c>
      <c r="AI27" s="4" t="s">
        <v>17</v>
      </c>
      <c r="AJ27" s="5"/>
      <c r="AK27" s="31">
        <v>33.527885862516214</v>
      </c>
      <c r="AL27" s="32">
        <v>19.260700389105057</v>
      </c>
      <c r="AM27" s="32">
        <v>31.387808041504538</v>
      </c>
      <c r="AN27" s="33">
        <v>15.82360570687419</v>
      </c>
      <c r="AO27" s="6">
        <f t="shared" si="8"/>
        <v>-3.296703296703301E-2</v>
      </c>
      <c r="AP27" s="5">
        <f t="shared" si="9"/>
        <v>-9.7966728280961146E-2</v>
      </c>
      <c r="AQ27" s="12" t="s">
        <v>86</v>
      </c>
      <c r="AR27" s="9">
        <v>8682</v>
      </c>
      <c r="AS27" s="9">
        <v>10223</v>
      </c>
      <c r="AT27" s="9">
        <f t="shared" si="10"/>
        <v>1541</v>
      </c>
      <c r="AU27" s="11">
        <f t="shared" si="11"/>
        <v>0</v>
      </c>
      <c r="AV27" s="4" t="s">
        <v>15</v>
      </c>
      <c r="AW27" s="4" t="s">
        <v>17</v>
      </c>
      <c r="AX27" s="5"/>
      <c r="AY27" s="31">
        <v>35.862516212710766</v>
      </c>
      <c r="AZ27" s="32">
        <v>17.315175097276263</v>
      </c>
      <c r="BA27" s="32">
        <v>30.869001297016862</v>
      </c>
      <c r="BB27" s="33">
        <v>15.953307392996109</v>
      </c>
      <c r="BC27" s="64">
        <f t="shared" si="12"/>
        <v>-7.4829931972789115E-2</v>
      </c>
      <c r="BD27" s="69">
        <f t="shared" si="13"/>
        <v>-4.0935672514619839E-2</v>
      </c>
      <c r="BE27" s="12" t="s">
        <v>86</v>
      </c>
      <c r="BF27" s="9">
        <v>8692</v>
      </c>
      <c r="BG27" s="9">
        <v>10233</v>
      </c>
      <c r="BH27" s="9">
        <f t="shared" si="14"/>
        <v>1541</v>
      </c>
      <c r="BI27" s="11">
        <f t="shared" si="15"/>
        <v>0</v>
      </c>
      <c r="BJ27" s="4" t="s">
        <v>15</v>
      </c>
      <c r="BK27" s="4" t="s">
        <v>17</v>
      </c>
      <c r="BL27" s="5"/>
      <c r="BM27" s="31">
        <v>35.27885862516213</v>
      </c>
      <c r="BN27" s="32">
        <v>18.028534370946822</v>
      </c>
      <c r="BO27" s="32">
        <v>31.517509727626461</v>
      </c>
      <c r="BP27" s="33">
        <v>15.175097276264591</v>
      </c>
      <c r="BQ27" s="6">
        <f t="shared" si="16"/>
        <v>-5.6310679611650497E-2</v>
      </c>
      <c r="BR27" s="5">
        <f t="shared" si="17"/>
        <v>-8.5937500000000028E-2</v>
      </c>
      <c r="BS27" s="12" t="s">
        <v>86</v>
      </c>
      <c r="BT27" s="9">
        <v>8711</v>
      </c>
      <c r="BU27" s="9">
        <v>10252</v>
      </c>
      <c r="BV27" s="9">
        <f t="shared" si="18"/>
        <v>1541</v>
      </c>
      <c r="BW27" s="11">
        <f t="shared" si="19"/>
        <v>8</v>
      </c>
      <c r="BX27" s="4" t="s">
        <v>15</v>
      </c>
      <c r="BY27" s="4" t="s">
        <v>17</v>
      </c>
      <c r="BZ27" s="5"/>
      <c r="CA27" s="31">
        <v>33.722438391699093</v>
      </c>
      <c r="CB27" s="32">
        <v>18.028534370946822</v>
      </c>
      <c r="CC27" s="32">
        <v>32.814526588845652</v>
      </c>
      <c r="CD27" s="33">
        <v>15.434500648508431</v>
      </c>
      <c r="CE27" s="64">
        <f t="shared" si="20"/>
        <v>-1.3645224171540018E-2</v>
      </c>
      <c r="CF27" s="5">
        <f t="shared" si="21"/>
        <v>-7.7519379844961225E-2</v>
      </c>
    </row>
    <row r="28" spans="1:84" x14ac:dyDescent="0.25">
      <c r="A28" s="12" t="s">
        <v>63</v>
      </c>
      <c r="B28" s="9">
        <v>10125</v>
      </c>
      <c r="C28" s="9">
        <v>10861</v>
      </c>
      <c r="D28" s="16">
        <v>737</v>
      </c>
      <c r="E28" s="11">
        <f t="shared" si="22"/>
        <v>2</v>
      </c>
      <c r="F28" s="6"/>
      <c r="G28" s="4"/>
      <c r="H28" s="5"/>
      <c r="I28" s="31">
        <v>25.915875169606512</v>
      </c>
      <c r="J28" s="32">
        <v>21.031207598371779</v>
      </c>
      <c r="K28" s="32">
        <v>36.499321573948443</v>
      </c>
      <c r="L28" s="33">
        <v>16.55359565807327</v>
      </c>
      <c r="M28" s="6">
        <f t="shared" si="0"/>
        <v>0.1695652173913044</v>
      </c>
      <c r="N28" s="5">
        <f t="shared" si="1"/>
        <v>-0.11913357400722024</v>
      </c>
      <c r="O28" s="47" t="s">
        <v>48</v>
      </c>
      <c r="P28" s="9">
        <v>10259</v>
      </c>
      <c r="Q28" s="9">
        <v>10325</v>
      </c>
      <c r="R28" s="9">
        <f t="shared" si="2"/>
        <v>66</v>
      </c>
      <c r="S28" s="11">
        <f t="shared" si="3"/>
        <v>55</v>
      </c>
      <c r="T28" s="4"/>
      <c r="U28" s="4"/>
      <c r="V28" s="5" t="s">
        <v>19</v>
      </c>
      <c r="W28" s="31">
        <v>31.343283582089551</v>
      </c>
      <c r="X28" s="32">
        <v>17.910447761194028</v>
      </c>
      <c r="Y28" s="32">
        <v>32.835820895522389</v>
      </c>
      <c r="Z28" s="33">
        <v>17.910447761194028</v>
      </c>
      <c r="AA28" s="64">
        <f t="shared" si="4"/>
        <v>2.3255813953488396E-2</v>
      </c>
      <c r="AB28" s="5">
        <f t="shared" si="5"/>
        <v>0</v>
      </c>
      <c r="AC28" s="12" t="s">
        <v>48</v>
      </c>
      <c r="AD28" s="9">
        <v>10264</v>
      </c>
      <c r="AE28" s="9">
        <v>10330</v>
      </c>
      <c r="AF28" s="9">
        <f t="shared" si="6"/>
        <v>66</v>
      </c>
      <c r="AG28" s="11">
        <f t="shared" si="7"/>
        <v>57</v>
      </c>
      <c r="AH28" s="4"/>
      <c r="AI28" s="4"/>
      <c r="AJ28" s="5" t="s">
        <v>19</v>
      </c>
      <c r="AK28" s="31">
        <v>29.850746268656717</v>
      </c>
      <c r="AL28" s="32">
        <v>19.402985074626866</v>
      </c>
      <c r="AM28" s="32">
        <v>32.835820895522389</v>
      </c>
      <c r="AN28" s="33">
        <v>17.910447761194028</v>
      </c>
      <c r="AO28" s="6">
        <f t="shared" si="8"/>
        <v>4.7619047619047609E-2</v>
      </c>
      <c r="AP28" s="5">
        <f t="shared" si="9"/>
        <v>-4.0000000000000049E-2</v>
      </c>
      <c r="AQ28" s="12" t="s">
        <v>48</v>
      </c>
      <c r="AR28" s="9">
        <v>10224</v>
      </c>
      <c r="AS28" s="9">
        <v>10288</v>
      </c>
      <c r="AT28" s="9">
        <f t="shared" si="10"/>
        <v>64</v>
      </c>
      <c r="AU28" s="11">
        <f t="shared" si="11"/>
        <v>17</v>
      </c>
      <c r="AV28" s="4"/>
      <c r="AW28" s="4"/>
      <c r="AX28" s="5" t="s">
        <v>19</v>
      </c>
      <c r="AY28" s="31">
        <v>36.92307692307692</v>
      </c>
      <c r="AZ28" s="32">
        <v>13.846153846153847</v>
      </c>
      <c r="BA28" s="32">
        <v>32.307692307692307</v>
      </c>
      <c r="BB28" s="33">
        <v>16.923076923076923</v>
      </c>
      <c r="BC28" s="64">
        <f t="shared" si="12"/>
        <v>-6.6666666666666638E-2</v>
      </c>
      <c r="BD28" s="69">
        <f t="shared" si="13"/>
        <v>9.9999999999999992E-2</v>
      </c>
      <c r="BE28" s="12" t="s">
        <v>48</v>
      </c>
      <c r="BF28" s="9">
        <v>10234</v>
      </c>
      <c r="BG28" s="9">
        <v>10298</v>
      </c>
      <c r="BH28" s="9">
        <f t="shared" si="14"/>
        <v>64</v>
      </c>
      <c r="BI28" s="11">
        <f t="shared" si="15"/>
        <v>16</v>
      </c>
      <c r="BJ28" s="4"/>
      <c r="BK28" s="4"/>
      <c r="BL28" s="5" t="s">
        <v>19</v>
      </c>
      <c r="BM28" s="31">
        <v>36.92307692307692</v>
      </c>
      <c r="BN28" s="32">
        <v>15.384615384615385</v>
      </c>
      <c r="BO28" s="32">
        <v>29.23076923076923</v>
      </c>
      <c r="BP28" s="33">
        <v>18.46153846153846</v>
      </c>
      <c r="BQ28" s="6">
        <f t="shared" si="16"/>
        <v>-0.11627906976744183</v>
      </c>
      <c r="BR28" s="5">
        <f t="shared" si="17"/>
        <v>9.0909090909090842E-2</v>
      </c>
      <c r="BS28" s="12" t="s">
        <v>48</v>
      </c>
      <c r="BT28" s="9">
        <v>10261</v>
      </c>
      <c r="BU28" s="9">
        <v>10326</v>
      </c>
      <c r="BV28" s="9">
        <f t="shared" si="18"/>
        <v>65</v>
      </c>
      <c r="BW28" s="11">
        <f t="shared" si="19"/>
        <v>56</v>
      </c>
      <c r="BX28" s="4"/>
      <c r="BY28" s="4"/>
      <c r="BZ28" s="5" t="s">
        <v>19</v>
      </c>
      <c r="CA28" s="31">
        <v>34.848484848484851</v>
      </c>
      <c r="CB28" s="32">
        <v>15.151515151515152</v>
      </c>
      <c r="CC28" s="32">
        <v>30.303030303030305</v>
      </c>
      <c r="CD28" s="33">
        <v>19.696969696969695</v>
      </c>
      <c r="CE28" s="64">
        <f t="shared" si="20"/>
        <v>-6.9767441860465129E-2</v>
      </c>
      <c r="CF28" s="5">
        <f t="shared" si="21"/>
        <v>0.13043478260869559</v>
      </c>
    </row>
    <row r="29" spans="1:84" x14ac:dyDescent="0.25">
      <c r="A29" s="12" t="s">
        <v>62</v>
      </c>
      <c r="B29" s="9">
        <v>10864</v>
      </c>
      <c r="C29" s="9">
        <v>10927</v>
      </c>
      <c r="D29" s="16">
        <v>64</v>
      </c>
      <c r="E29" s="11">
        <f t="shared" si="22"/>
        <v>-8</v>
      </c>
      <c r="F29" s="6"/>
      <c r="G29" s="4"/>
      <c r="H29" s="5" t="s">
        <v>33</v>
      </c>
      <c r="I29" s="31">
        <v>29.6875</v>
      </c>
      <c r="J29" s="32">
        <v>23.4375</v>
      </c>
      <c r="K29" s="32">
        <v>34.375</v>
      </c>
      <c r="L29" s="33">
        <v>12.5</v>
      </c>
      <c r="M29" s="6">
        <f t="shared" si="0"/>
        <v>7.3170731707317069E-2</v>
      </c>
      <c r="N29" s="5">
        <f t="shared" si="1"/>
        <v>-0.30434782608695654</v>
      </c>
      <c r="O29" s="47" t="s">
        <v>5</v>
      </c>
      <c r="P29" s="9">
        <v>10381</v>
      </c>
      <c r="Q29" s="9">
        <v>11061</v>
      </c>
      <c r="R29" s="9">
        <f t="shared" si="2"/>
        <v>680</v>
      </c>
      <c r="S29" s="11">
        <f t="shared" si="3"/>
        <v>3</v>
      </c>
      <c r="T29" s="4" t="s">
        <v>15</v>
      </c>
      <c r="U29" s="4" t="s">
        <v>34</v>
      </c>
      <c r="V29" s="5"/>
      <c r="W29" s="31">
        <v>28.781204111600587</v>
      </c>
      <c r="X29" s="32">
        <v>18.502202643171806</v>
      </c>
      <c r="Y29" s="32">
        <v>38.472834067547723</v>
      </c>
      <c r="Z29" s="33">
        <v>14.243759177679882</v>
      </c>
      <c r="AA29" s="64">
        <f t="shared" si="4"/>
        <v>0.14410480349344976</v>
      </c>
      <c r="AB29" s="5">
        <f t="shared" si="5"/>
        <v>-0.13004484304932737</v>
      </c>
      <c r="AC29" s="12" t="s">
        <v>5</v>
      </c>
      <c r="AD29" s="9">
        <v>10388</v>
      </c>
      <c r="AE29" s="9">
        <v>11068</v>
      </c>
      <c r="AF29" s="9">
        <f t="shared" si="6"/>
        <v>680</v>
      </c>
      <c r="AG29" s="11">
        <f t="shared" si="7"/>
        <v>3</v>
      </c>
      <c r="AH29" s="4" t="s">
        <v>15</v>
      </c>
      <c r="AI29" s="4" t="s">
        <v>17</v>
      </c>
      <c r="AJ29" s="5"/>
      <c r="AK29" s="31">
        <v>29.662261380323056</v>
      </c>
      <c r="AL29" s="32">
        <v>20.264317180616739</v>
      </c>
      <c r="AM29" s="32">
        <v>36.270190895741557</v>
      </c>
      <c r="AN29" s="33">
        <v>13.80323054331865</v>
      </c>
      <c r="AO29" s="6">
        <f t="shared" si="8"/>
        <v>0.10022271714922047</v>
      </c>
      <c r="AP29" s="5">
        <f t="shared" si="9"/>
        <v>-0.18965517241379307</v>
      </c>
      <c r="AQ29" s="12" t="s">
        <v>5</v>
      </c>
      <c r="AR29" s="9">
        <v>10306</v>
      </c>
      <c r="AS29" s="9">
        <v>10989</v>
      </c>
      <c r="AT29" s="9">
        <f t="shared" si="10"/>
        <v>683</v>
      </c>
      <c r="AU29" s="11">
        <f t="shared" si="11"/>
        <v>-1</v>
      </c>
      <c r="AV29" s="4" t="s">
        <v>15</v>
      </c>
      <c r="AW29" s="4" t="s">
        <v>34</v>
      </c>
      <c r="AX29" s="5"/>
      <c r="AY29" s="31">
        <v>34.502923976608187</v>
      </c>
      <c r="AZ29" s="32">
        <v>17.836257309941519</v>
      </c>
      <c r="BA29" s="32">
        <v>34.064327485380119</v>
      </c>
      <c r="BB29" s="33">
        <v>13.596491228070175</v>
      </c>
      <c r="BC29" s="64">
        <f t="shared" si="12"/>
        <v>-6.3965884861406997E-3</v>
      </c>
      <c r="BD29" s="69">
        <f t="shared" si="13"/>
        <v>-0.13488372093023257</v>
      </c>
      <c r="BE29" s="12" t="s">
        <v>5</v>
      </c>
      <c r="BF29" s="9">
        <v>10315</v>
      </c>
      <c r="BG29" s="9">
        <v>10998</v>
      </c>
      <c r="BH29" s="9">
        <f t="shared" si="14"/>
        <v>683</v>
      </c>
      <c r="BI29" s="11">
        <f t="shared" si="15"/>
        <v>-1</v>
      </c>
      <c r="BJ29" s="4" t="s">
        <v>15</v>
      </c>
      <c r="BK29" s="4" t="s">
        <v>34</v>
      </c>
      <c r="BL29" s="5"/>
      <c r="BM29" s="31">
        <v>33.479532163742689</v>
      </c>
      <c r="BN29" s="32">
        <v>18.274853801169591</v>
      </c>
      <c r="BO29" s="32">
        <v>34.795321637426902</v>
      </c>
      <c r="BP29" s="33">
        <v>13.450292397660819</v>
      </c>
      <c r="BQ29" s="6">
        <f t="shared" si="16"/>
        <v>1.9271948608137069E-2</v>
      </c>
      <c r="BR29" s="5">
        <f t="shared" si="17"/>
        <v>-0.15207373271889402</v>
      </c>
      <c r="BS29" s="12" t="s">
        <v>5</v>
      </c>
      <c r="BT29" s="9">
        <v>10383</v>
      </c>
      <c r="BU29" s="9">
        <v>11063</v>
      </c>
      <c r="BV29" s="9">
        <f t="shared" si="18"/>
        <v>680</v>
      </c>
      <c r="BW29" s="11">
        <f t="shared" si="19"/>
        <v>3</v>
      </c>
      <c r="BX29" s="4" t="s">
        <v>15</v>
      </c>
      <c r="BY29" s="4" t="s">
        <v>17</v>
      </c>
      <c r="BZ29" s="5"/>
      <c r="CA29" s="31">
        <v>30.983847283406753</v>
      </c>
      <c r="CB29" s="32">
        <v>18.061674008810574</v>
      </c>
      <c r="CC29" s="32">
        <v>37.444933920704848</v>
      </c>
      <c r="CD29" s="33">
        <v>13.509544787077827</v>
      </c>
      <c r="CE29" s="64">
        <f t="shared" si="20"/>
        <v>9.4420600858369161E-2</v>
      </c>
      <c r="CF29" s="5">
        <f t="shared" si="21"/>
        <v>-0.14418604651162795</v>
      </c>
    </row>
    <row r="30" spans="1:84" x14ac:dyDescent="0.25">
      <c r="A30" s="12" t="s">
        <v>64</v>
      </c>
      <c r="B30" s="9">
        <v>10920</v>
      </c>
      <c r="C30" s="9">
        <v>12164</v>
      </c>
      <c r="D30" s="16">
        <v>1245</v>
      </c>
      <c r="E30" s="11">
        <f t="shared" si="22"/>
        <v>-12</v>
      </c>
      <c r="F30" s="6"/>
      <c r="G30" s="4"/>
      <c r="H30" s="5"/>
      <c r="I30" s="31">
        <v>30.361445783132531</v>
      </c>
      <c r="J30" s="32">
        <v>17.349397590361445</v>
      </c>
      <c r="K30" s="32">
        <v>37.831325301204821</v>
      </c>
      <c r="L30" s="33">
        <v>14.457831325301205</v>
      </c>
      <c r="M30" s="6">
        <f t="shared" si="0"/>
        <v>0.10954063604240283</v>
      </c>
      <c r="N30" s="5">
        <f t="shared" si="1"/>
        <v>-9.090909090909087E-2</v>
      </c>
      <c r="O30" s="47" t="s">
        <v>49</v>
      </c>
      <c r="P30" s="9">
        <v>11065</v>
      </c>
      <c r="Q30" s="9">
        <v>11130</v>
      </c>
      <c r="R30" s="9">
        <f t="shared" si="2"/>
        <v>65</v>
      </c>
      <c r="S30" s="11">
        <f t="shared" si="3"/>
        <v>1</v>
      </c>
      <c r="T30" s="4"/>
      <c r="U30" s="4"/>
      <c r="V30" s="5" t="s">
        <v>20</v>
      </c>
      <c r="W30" s="31">
        <v>31.818181818181817</v>
      </c>
      <c r="X30" s="32">
        <v>12.121212121212121</v>
      </c>
      <c r="Y30" s="32">
        <v>37.878787878787875</v>
      </c>
      <c r="Z30" s="33">
        <v>18.181818181818183</v>
      </c>
      <c r="AA30" s="64">
        <f t="shared" si="4"/>
        <v>8.6956521739130418E-2</v>
      </c>
      <c r="AB30" s="5">
        <f t="shared" si="5"/>
        <v>0.20000000000000004</v>
      </c>
      <c r="AC30" s="12" t="s">
        <v>49</v>
      </c>
      <c r="AD30" s="9">
        <v>11072</v>
      </c>
      <c r="AE30" s="9">
        <v>11135</v>
      </c>
      <c r="AF30" s="9">
        <f t="shared" si="6"/>
        <v>63</v>
      </c>
      <c r="AG30" s="11">
        <f t="shared" si="7"/>
        <v>1</v>
      </c>
      <c r="AH30" s="4"/>
      <c r="AI30" s="4"/>
      <c r="AJ30" s="5" t="s">
        <v>20</v>
      </c>
      <c r="AK30" s="31">
        <v>31.25</v>
      </c>
      <c r="AL30" s="32">
        <v>17.1875</v>
      </c>
      <c r="AM30" s="32">
        <v>34.375</v>
      </c>
      <c r="AN30" s="33">
        <v>17.1875</v>
      </c>
      <c r="AO30" s="6">
        <f t="shared" si="8"/>
        <v>4.7619047619047616E-2</v>
      </c>
      <c r="AP30" s="5">
        <f t="shared" si="9"/>
        <v>0</v>
      </c>
      <c r="AQ30" s="12" t="s">
        <v>49</v>
      </c>
      <c r="AR30" s="9">
        <v>10989</v>
      </c>
      <c r="AS30" s="9">
        <v>11051</v>
      </c>
      <c r="AT30" s="9">
        <f t="shared" si="10"/>
        <v>62</v>
      </c>
      <c r="AU30" s="11">
        <f t="shared" si="11"/>
        <v>18</v>
      </c>
      <c r="AV30" s="4"/>
      <c r="AW30" s="4"/>
      <c r="AX30" s="5" t="s">
        <v>20</v>
      </c>
      <c r="AY30" s="31">
        <v>33.333333333333336</v>
      </c>
      <c r="AZ30" s="32">
        <v>11.111111111111111</v>
      </c>
      <c r="BA30" s="32">
        <v>41.269841269841272</v>
      </c>
      <c r="BB30" s="33">
        <v>14.285714285714286</v>
      </c>
      <c r="BC30" s="64">
        <f t="shared" si="12"/>
        <v>0.10638297872340426</v>
      </c>
      <c r="BD30" s="69">
        <f t="shared" si="13"/>
        <v>0.12500000000000003</v>
      </c>
      <c r="BE30" s="12" t="s">
        <v>49</v>
      </c>
      <c r="BF30" s="9">
        <v>10998</v>
      </c>
      <c r="BG30" s="9">
        <v>11060</v>
      </c>
      <c r="BH30" s="9">
        <f t="shared" si="14"/>
        <v>62</v>
      </c>
      <c r="BI30" s="11">
        <f t="shared" si="15"/>
        <v>18</v>
      </c>
      <c r="BJ30" s="4"/>
      <c r="BK30" s="4"/>
      <c r="BL30" s="5" t="s">
        <v>20</v>
      </c>
      <c r="BM30" s="31">
        <v>33.333333333333336</v>
      </c>
      <c r="BN30" s="32">
        <v>12.698412698412698</v>
      </c>
      <c r="BO30" s="32">
        <v>38.095238095238095</v>
      </c>
      <c r="BP30" s="33">
        <v>15.873015873015873</v>
      </c>
      <c r="BQ30" s="6">
        <f t="shared" si="16"/>
        <v>6.6666666666666624E-2</v>
      </c>
      <c r="BR30" s="5">
        <f t="shared" si="17"/>
        <v>0.11111111111111116</v>
      </c>
      <c r="BS30" s="12" t="s">
        <v>49</v>
      </c>
      <c r="BT30" s="9">
        <v>11067</v>
      </c>
      <c r="BU30" s="9">
        <v>11130</v>
      </c>
      <c r="BV30" s="9">
        <f t="shared" si="18"/>
        <v>63</v>
      </c>
      <c r="BW30" s="11">
        <f t="shared" si="19"/>
        <v>1</v>
      </c>
      <c r="BX30" s="4"/>
      <c r="BY30" s="4"/>
      <c r="BZ30" s="5" t="s">
        <v>20</v>
      </c>
      <c r="CA30" s="31">
        <v>31.25</v>
      </c>
      <c r="CB30" s="32">
        <v>12.5</v>
      </c>
      <c r="CC30" s="32">
        <v>37.5</v>
      </c>
      <c r="CD30" s="33">
        <v>18.75</v>
      </c>
      <c r="CE30" s="64">
        <f t="shared" si="20"/>
        <v>9.0909090909090912E-2</v>
      </c>
      <c r="CF30" s="5">
        <f t="shared" si="21"/>
        <v>0.2</v>
      </c>
    </row>
    <row r="31" spans="1:84" x14ac:dyDescent="0.25">
      <c r="A31" s="12" t="s">
        <v>65</v>
      </c>
      <c r="B31" s="9">
        <v>12153</v>
      </c>
      <c r="C31" s="9">
        <v>12214</v>
      </c>
      <c r="D31" s="16">
        <v>62</v>
      </c>
      <c r="E31" s="11">
        <f t="shared" si="22"/>
        <v>0</v>
      </c>
      <c r="F31" s="6"/>
      <c r="G31" s="4"/>
      <c r="H31" s="5" t="s">
        <v>34</v>
      </c>
      <c r="I31" s="31">
        <v>35.483870967741936</v>
      </c>
      <c r="J31" s="32">
        <v>11.290322580645162</v>
      </c>
      <c r="K31" s="32">
        <v>33.87096774193548</v>
      </c>
      <c r="L31" s="33">
        <v>19.35483870967742</v>
      </c>
      <c r="M31" s="6">
        <f t="shared" si="0"/>
        <v>-2.3255813953488431E-2</v>
      </c>
      <c r="N31" s="5">
        <f t="shared" si="1"/>
        <v>0.26315789473684209</v>
      </c>
      <c r="O31" s="47" t="s">
        <v>6</v>
      </c>
      <c r="P31" s="9">
        <v>11132</v>
      </c>
      <c r="Q31" s="9">
        <v>11293</v>
      </c>
      <c r="R31" s="9">
        <f t="shared" si="2"/>
        <v>161</v>
      </c>
      <c r="S31" s="11">
        <f t="shared" si="3"/>
        <v>3</v>
      </c>
      <c r="T31" s="4" t="s">
        <v>15</v>
      </c>
      <c r="U31" s="4" t="s">
        <v>17</v>
      </c>
      <c r="V31" s="5"/>
      <c r="W31" s="31">
        <v>24.074074074074073</v>
      </c>
      <c r="X31" s="32">
        <v>18.518518518518519</v>
      </c>
      <c r="Y31" s="32">
        <v>48.148148148148145</v>
      </c>
      <c r="Z31" s="33">
        <v>9.2592592592592595</v>
      </c>
      <c r="AA31" s="64">
        <f t="shared" si="4"/>
        <v>0.33333333333333337</v>
      </c>
      <c r="AB31" s="5">
        <f t="shared" si="5"/>
        <v>-0.33333333333333331</v>
      </c>
      <c r="AC31" s="12" t="s">
        <v>6</v>
      </c>
      <c r="AD31" s="9">
        <v>11137</v>
      </c>
      <c r="AE31" s="9">
        <v>11298</v>
      </c>
      <c r="AF31" s="9">
        <f t="shared" si="6"/>
        <v>161</v>
      </c>
      <c r="AG31" s="11">
        <f t="shared" si="7"/>
        <v>3</v>
      </c>
      <c r="AH31" s="4" t="s">
        <v>15</v>
      </c>
      <c r="AI31" s="4" t="s">
        <v>17</v>
      </c>
      <c r="AJ31" s="5"/>
      <c r="AK31" s="31">
        <v>27.777777777777779</v>
      </c>
      <c r="AL31" s="32">
        <v>14.814814814814815</v>
      </c>
      <c r="AM31" s="32">
        <v>50</v>
      </c>
      <c r="AN31" s="33">
        <v>7.4074074074074074</v>
      </c>
      <c r="AO31" s="6">
        <f t="shared" si="8"/>
        <v>0.28571428571428575</v>
      </c>
      <c r="AP31" s="5">
        <f t="shared" si="9"/>
        <v>-0.33333333333333337</v>
      </c>
      <c r="AQ31" s="12" t="s">
        <v>6</v>
      </c>
      <c r="AR31" s="9">
        <v>11070</v>
      </c>
      <c r="AS31" s="9">
        <v>11228</v>
      </c>
      <c r="AT31" s="9">
        <f t="shared" si="10"/>
        <v>158</v>
      </c>
      <c r="AU31" s="11">
        <f t="shared" si="11"/>
        <v>-17</v>
      </c>
      <c r="AV31" s="4" t="s">
        <v>94</v>
      </c>
      <c r="AW31" s="4" t="s">
        <v>17</v>
      </c>
      <c r="AX31" s="5"/>
      <c r="AY31" s="31">
        <v>35.849056603773583</v>
      </c>
      <c r="AZ31" s="32">
        <v>11.949685534591195</v>
      </c>
      <c r="BA31" s="32">
        <v>43.39622641509434</v>
      </c>
      <c r="BB31" s="33">
        <v>8.8050314465408803</v>
      </c>
      <c r="BC31" s="64">
        <f t="shared" si="12"/>
        <v>9.5238095238095261E-2</v>
      </c>
      <c r="BD31" s="69">
        <f t="shared" si="13"/>
        <v>-0.15151515151515152</v>
      </c>
      <c r="BE31" s="12" t="s">
        <v>6</v>
      </c>
      <c r="BF31" s="9">
        <v>11079</v>
      </c>
      <c r="BG31" s="9">
        <v>11237</v>
      </c>
      <c r="BH31" s="9">
        <f t="shared" si="14"/>
        <v>158</v>
      </c>
      <c r="BI31" s="11">
        <f t="shared" si="15"/>
        <v>-17</v>
      </c>
      <c r="BJ31" s="4" t="s">
        <v>94</v>
      </c>
      <c r="BK31" s="4" t="s">
        <v>17</v>
      </c>
      <c r="BL31" s="5"/>
      <c r="BM31" s="31">
        <v>35.220125786163521</v>
      </c>
      <c r="BN31" s="32">
        <v>13.20754716981132</v>
      </c>
      <c r="BO31" s="32">
        <v>44.025157232704402</v>
      </c>
      <c r="BP31" s="33">
        <v>7.5471698113207548</v>
      </c>
      <c r="BQ31" s="6">
        <f t="shared" si="16"/>
        <v>0.1111111111111111</v>
      </c>
      <c r="BR31" s="5">
        <f t="shared" si="17"/>
        <v>-0.27272727272727271</v>
      </c>
      <c r="BS31" s="12" t="s">
        <v>6</v>
      </c>
      <c r="BT31" s="9">
        <v>11132</v>
      </c>
      <c r="BU31" s="9">
        <v>11293</v>
      </c>
      <c r="BV31" s="9">
        <f t="shared" si="18"/>
        <v>161</v>
      </c>
      <c r="BW31" s="11">
        <f t="shared" si="19"/>
        <v>1</v>
      </c>
      <c r="BX31" s="4" t="s">
        <v>15</v>
      </c>
      <c r="BY31" s="4" t="s">
        <v>17</v>
      </c>
      <c r="BZ31" s="5"/>
      <c r="CA31" s="31">
        <v>25.308641975308642</v>
      </c>
      <c r="CB31" s="32">
        <v>17.283950617283949</v>
      </c>
      <c r="CC31" s="32">
        <v>48.76543209876543</v>
      </c>
      <c r="CD31" s="33">
        <v>8.6419753086419746</v>
      </c>
      <c r="CE31" s="64">
        <f t="shared" si="20"/>
        <v>0.31666666666666665</v>
      </c>
      <c r="CF31" s="5">
        <f t="shared" si="21"/>
        <v>-0.33333333333333331</v>
      </c>
    </row>
    <row r="32" spans="1:84" x14ac:dyDescent="0.25">
      <c r="A32" s="12" t="s">
        <v>66</v>
      </c>
      <c r="B32" s="9">
        <v>12215</v>
      </c>
      <c r="C32" s="9">
        <v>12276</v>
      </c>
      <c r="D32" s="16">
        <v>62</v>
      </c>
      <c r="E32" s="11">
        <f t="shared" si="22"/>
        <v>-2</v>
      </c>
      <c r="F32" s="6"/>
      <c r="G32" s="4"/>
      <c r="H32" s="5" t="s">
        <v>35</v>
      </c>
      <c r="I32" s="31">
        <v>29.032258064516128</v>
      </c>
      <c r="J32" s="32">
        <v>17.741935483870968</v>
      </c>
      <c r="K32" s="32">
        <v>32.258064516129032</v>
      </c>
      <c r="L32" s="33">
        <v>20.967741935483872</v>
      </c>
      <c r="M32" s="6">
        <f t="shared" si="0"/>
        <v>5.2631578947368432E-2</v>
      </c>
      <c r="N32" s="5">
        <f t="shared" si="1"/>
        <v>8.3333333333333343E-2</v>
      </c>
      <c r="O32" s="47" t="s">
        <v>50</v>
      </c>
      <c r="P32" s="9">
        <v>11297</v>
      </c>
      <c r="Q32" s="9">
        <v>11360</v>
      </c>
      <c r="R32" s="9">
        <f t="shared" si="2"/>
        <v>63</v>
      </c>
      <c r="S32" s="11">
        <f t="shared" si="3"/>
        <v>-2</v>
      </c>
      <c r="T32" s="4"/>
      <c r="U32" s="4"/>
      <c r="V32" s="5" t="s">
        <v>21</v>
      </c>
      <c r="W32" s="31">
        <v>29.6875</v>
      </c>
      <c r="X32" s="32">
        <v>14.0625</v>
      </c>
      <c r="Y32" s="32">
        <v>40.625</v>
      </c>
      <c r="Z32" s="33">
        <v>15.625</v>
      </c>
      <c r="AA32" s="64">
        <f t="shared" si="4"/>
        <v>0.15555555555555556</v>
      </c>
      <c r="AB32" s="5">
        <f t="shared" si="5"/>
        <v>5.2631578947368418E-2</v>
      </c>
      <c r="AC32" s="12" t="s">
        <v>50</v>
      </c>
      <c r="AD32" s="9">
        <v>11302</v>
      </c>
      <c r="AE32" s="9">
        <v>11365</v>
      </c>
      <c r="AF32" s="9">
        <f t="shared" si="6"/>
        <v>63</v>
      </c>
      <c r="AG32" s="11">
        <f t="shared" si="7"/>
        <v>-2</v>
      </c>
      <c r="AH32" s="4"/>
      <c r="AI32" s="4"/>
      <c r="AJ32" s="5" t="s">
        <v>21</v>
      </c>
      <c r="AK32" s="31">
        <v>31.25</v>
      </c>
      <c r="AL32" s="32">
        <v>14.0625</v>
      </c>
      <c r="AM32" s="32">
        <v>39.0625</v>
      </c>
      <c r="AN32" s="33">
        <v>15.625</v>
      </c>
      <c r="AO32" s="6">
        <f t="shared" si="8"/>
        <v>0.1111111111111111</v>
      </c>
      <c r="AP32" s="5">
        <f t="shared" si="9"/>
        <v>5.2631578947368418E-2</v>
      </c>
      <c r="AQ32" s="12" t="s">
        <v>50</v>
      </c>
      <c r="AR32" s="9">
        <v>11212</v>
      </c>
      <c r="AS32" s="9">
        <v>11274</v>
      </c>
      <c r="AT32" s="9">
        <f t="shared" si="10"/>
        <v>62</v>
      </c>
      <c r="AU32" s="11">
        <f t="shared" si="11"/>
        <v>-2</v>
      </c>
      <c r="AV32" s="4"/>
      <c r="AW32" s="4"/>
      <c r="AX32" s="5" t="s">
        <v>21</v>
      </c>
      <c r="AY32" s="31">
        <v>31.746031746031747</v>
      </c>
      <c r="AZ32" s="32">
        <v>14.285714285714286</v>
      </c>
      <c r="BA32" s="32">
        <v>39.682539682539684</v>
      </c>
      <c r="BB32" s="33">
        <v>14.285714285714286</v>
      </c>
      <c r="BC32" s="64">
        <f t="shared" si="12"/>
        <v>0.1111111111111111</v>
      </c>
      <c r="BD32" s="69">
        <f t="shared" si="13"/>
        <v>0</v>
      </c>
      <c r="BE32" s="12" t="s">
        <v>50</v>
      </c>
      <c r="BF32" s="9">
        <v>11221</v>
      </c>
      <c r="BG32" s="9">
        <v>11283</v>
      </c>
      <c r="BH32" s="9">
        <f t="shared" si="14"/>
        <v>62</v>
      </c>
      <c r="BI32" s="11">
        <f t="shared" si="15"/>
        <v>-2</v>
      </c>
      <c r="BJ32" s="4"/>
      <c r="BK32" s="4"/>
      <c r="BL32" s="5" t="s">
        <v>21</v>
      </c>
      <c r="BM32" s="31">
        <v>31.746031746031747</v>
      </c>
      <c r="BN32" s="32">
        <v>14.285714285714286</v>
      </c>
      <c r="BO32" s="32">
        <v>39.682539682539684</v>
      </c>
      <c r="BP32" s="33">
        <v>14.285714285714286</v>
      </c>
      <c r="BQ32" s="6">
        <f t="shared" si="16"/>
        <v>0.1111111111111111</v>
      </c>
      <c r="BR32" s="5">
        <f t="shared" si="17"/>
        <v>0</v>
      </c>
      <c r="BS32" s="12" t="s">
        <v>50</v>
      </c>
      <c r="BT32" s="9">
        <v>11295</v>
      </c>
      <c r="BU32" s="9">
        <v>11358</v>
      </c>
      <c r="BV32" s="9">
        <f t="shared" si="18"/>
        <v>63</v>
      </c>
      <c r="BW32" s="11">
        <f t="shared" si="19"/>
        <v>-2</v>
      </c>
      <c r="BX32" s="4"/>
      <c r="BY32" s="4"/>
      <c r="BZ32" s="5" t="s">
        <v>21</v>
      </c>
      <c r="CA32" s="31">
        <v>29.6875</v>
      </c>
      <c r="CB32" s="32">
        <v>14.0625</v>
      </c>
      <c r="CC32" s="32">
        <v>40.625</v>
      </c>
      <c r="CD32" s="33">
        <v>15.625</v>
      </c>
      <c r="CE32" s="64">
        <f t="shared" si="20"/>
        <v>0.15555555555555556</v>
      </c>
      <c r="CF32" s="5">
        <f t="shared" si="21"/>
        <v>5.2631578947368418E-2</v>
      </c>
    </row>
    <row r="33" spans="1:84" x14ac:dyDescent="0.25">
      <c r="A33" s="12" t="s">
        <v>67</v>
      </c>
      <c r="B33" s="9">
        <v>12275</v>
      </c>
      <c r="C33" s="9">
        <v>12341</v>
      </c>
      <c r="D33" s="16">
        <v>67</v>
      </c>
      <c r="E33" s="11">
        <f t="shared" si="22"/>
        <v>0</v>
      </c>
      <c r="F33" s="6"/>
      <c r="G33" s="4"/>
      <c r="H33" s="5" t="s">
        <v>36</v>
      </c>
      <c r="I33" s="31">
        <v>32.835820895522389</v>
      </c>
      <c r="J33" s="32">
        <v>22.388059701492537</v>
      </c>
      <c r="K33" s="32">
        <v>25.373134328358208</v>
      </c>
      <c r="L33" s="33">
        <v>19.402985074626866</v>
      </c>
      <c r="M33" s="6">
        <f t="shared" si="0"/>
        <v>-0.12820512820512822</v>
      </c>
      <c r="N33" s="5">
        <f t="shared" si="1"/>
        <v>-7.1428571428571411E-2</v>
      </c>
      <c r="O33" s="47" t="s">
        <v>51</v>
      </c>
      <c r="P33" s="9">
        <v>11359</v>
      </c>
      <c r="Q33" s="9">
        <v>11421</v>
      </c>
      <c r="R33" s="9">
        <f t="shared" si="2"/>
        <v>62</v>
      </c>
      <c r="S33" s="11">
        <f t="shared" si="3"/>
        <v>23</v>
      </c>
      <c r="T33" s="4"/>
      <c r="U33" s="4"/>
      <c r="V33" s="5" t="s">
        <v>22</v>
      </c>
      <c r="W33" s="31">
        <v>36.507936507936506</v>
      </c>
      <c r="X33" s="32">
        <v>9.5238095238095237</v>
      </c>
      <c r="Y33" s="32">
        <v>46.031746031746032</v>
      </c>
      <c r="Z33" s="33">
        <v>7.9365079365079367</v>
      </c>
      <c r="AA33" s="64">
        <f t="shared" si="4"/>
        <v>0.11538461538461542</v>
      </c>
      <c r="AB33" s="5">
        <f t="shared" si="5"/>
        <v>-9.0909090909090884E-2</v>
      </c>
      <c r="AC33" s="12" t="s">
        <v>51</v>
      </c>
      <c r="AD33" s="9">
        <v>11364</v>
      </c>
      <c r="AE33" s="9">
        <v>11426</v>
      </c>
      <c r="AF33" s="9">
        <f t="shared" si="6"/>
        <v>62</v>
      </c>
      <c r="AG33" s="11">
        <f t="shared" si="7"/>
        <v>27</v>
      </c>
      <c r="AH33" s="4"/>
      <c r="AI33" s="4"/>
      <c r="AJ33" s="5" t="s">
        <v>22</v>
      </c>
      <c r="AK33" s="31">
        <v>36.507936507936506</v>
      </c>
      <c r="AL33" s="32">
        <v>9.5238095238095237</v>
      </c>
      <c r="AM33" s="32">
        <v>46.031746031746032</v>
      </c>
      <c r="AN33" s="33">
        <v>7.9365079365079367</v>
      </c>
      <c r="AO33" s="6">
        <f t="shared" si="8"/>
        <v>0.11538461538461542</v>
      </c>
      <c r="AP33" s="5">
        <f t="shared" si="9"/>
        <v>-9.0909090909090884E-2</v>
      </c>
      <c r="AQ33" s="12" t="s">
        <v>51</v>
      </c>
      <c r="AR33" s="9">
        <v>11273</v>
      </c>
      <c r="AS33" s="9">
        <v>11335</v>
      </c>
      <c r="AT33" s="9">
        <f t="shared" si="10"/>
        <v>62</v>
      </c>
      <c r="AU33" s="11">
        <f t="shared" si="11"/>
        <v>12</v>
      </c>
      <c r="AV33" s="4"/>
      <c r="AW33" s="4"/>
      <c r="AX33" s="5" t="s">
        <v>22</v>
      </c>
      <c r="AY33" s="31">
        <v>41.269841269841272</v>
      </c>
      <c r="AZ33" s="32">
        <v>9.5238095238095237</v>
      </c>
      <c r="BA33" s="32">
        <v>41.269841269841272</v>
      </c>
      <c r="BB33" s="33">
        <v>7.9365079365079367</v>
      </c>
      <c r="BC33" s="64">
        <f t="shared" si="12"/>
        <v>0</v>
      </c>
      <c r="BD33" s="69">
        <f t="shared" si="13"/>
        <v>-9.0909090909090884E-2</v>
      </c>
      <c r="BE33" s="12" t="s">
        <v>51</v>
      </c>
      <c r="BF33" s="9">
        <v>11282</v>
      </c>
      <c r="BG33" s="9">
        <v>11344</v>
      </c>
      <c r="BH33" s="9">
        <f t="shared" si="14"/>
        <v>62</v>
      </c>
      <c r="BI33" s="11">
        <f t="shared" si="15"/>
        <v>13</v>
      </c>
      <c r="BJ33" s="4"/>
      <c r="BK33" s="4"/>
      <c r="BL33" s="5" t="s">
        <v>22</v>
      </c>
      <c r="BM33" s="31">
        <v>34.920634920634917</v>
      </c>
      <c r="BN33" s="32">
        <v>11.111111111111111</v>
      </c>
      <c r="BO33" s="32">
        <v>46.031746031746032</v>
      </c>
      <c r="BP33" s="33">
        <v>7.9365079365079367</v>
      </c>
      <c r="BQ33" s="6">
        <f t="shared" si="16"/>
        <v>0.13725490196078435</v>
      </c>
      <c r="BR33" s="5">
        <f t="shared" si="17"/>
        <v>-0.16666666666666663</v>
      </c>
      <c r="BS33" s="12" t="s">
        <v>51</v>
      </c>
      <c r="BT33" s="9">
        <v>11357</v>
      </c>
      <c r="BU33" s="9">
        <v>11419</v>
      </c>
      <c r="BV33" s="9">
        <f t="shared" si="18"/>
        <v>62</v>
      </c>
      <c r="BW33" s="11">
        <f t="shared" si="19"/>
        <v>23</v>
      </c>
      <c r="BX33" s="4"/>
      <c r="BY33" s="4"/>
      <c r="BZ33" s="5" t="s">
        <v>22</v>
      </c>
      <c r="CA33" s="31">
        <v>34.920634920634917</v>
      </c>
      <c r="CB33" s="32">
        <v>11.111111111111111</v>
      </c>
      <c r="CC33" s="32">
        <v>46.031746031746032</v>
      </c>
      <c r="CD33" s="33">
        <v>7.9365079365079367</v>
      </c>
      <c r="CE33" s="64">
        <f t="shared" si="20"/>
        <v>0.13725490196078435</v>
      </c>
      <c r="CF33" s="5">
        <f t="shared" si="21"/>
        <v>-0.16666666666666663</v>
      </c>
    </row>
    <row r="34" spans="1:84" x14ac:dyDescent="0.25">
      <c r="A34" s="12" t="s">
        <v>68</v>
      </c>
      <c r="B34" s="9">
        <v>12342</v>
      </c>
      <c r="C34" s="9">
        <v>12404</v>
      </c>
      <c r="D34" s="16">
        <v>63</v>
      </c>
      <c r="E34" s="11">
        <f t="shared" si="22"/>
        <v>0</v>
      </c>
      <c r="F34" s="6"/>
      <c r="G34" s="4"/>
      <c r="H34" s="5" t="s">
        <v>17</v>
      </c>
      <c r="I34" s="31">
        <v>31.746031746031747</v>
      </c>
      <c r="J34" s="32">
        <v>19.047619047619047</v>
      </c>
      <c r="K34" s="32">
        <v>28.571428571428573</v>
      </c>
      <c r="L34" s="33">
        <v>20.634920634920636</v>
      </c>
      <c r="M34" s="6">
        <f t="shared" si="0"/>
        <v>-5.2631578947368411E-2</v>
      </c>
      <c r="N34" s="5">
        <f t="shared" si="1"/>
        <v>4.0000000000000036E-2</v>
      </c>
      <c r="O34" s="47" t="s">
        <v>7</v>
      </c>
      <c r="P34" s="9">
        <v>11445</v>
      </c>
      <c r="Q34" s="9">
        <v>12224</v>
      </c>
      <c r="R34" s="9">
        <f t="shared" si="2"/>
        <v>779</v>
      </c>
      <c r="S34" s="11">
        <f t="shared" si="3"/>
        <v>4</v>
      </c>
      <c r="T34" s="4" t="s">
        <v>15</v>
      </c>
      <c r="U34" s="4" t="s">
        <v>17</v>
      </c>
      <c r="V34" s="5"/>
      <c r="W34" s="31">
        <v>33.07692307692308</v>
      </c>
      <c r="X34" s="32">
        <v>17.692307692307693</v>
      </c>
      <c r="Y34" s="32">
        <v>32.435897435897438</v>
      </c>
      <c r="Z34" s="33">
        <v>16.794871794871796</v>
      </c>
      <c r="AA34" s="64">
        <f t="shared" si="4"/>
        <v>-9.7847358121330892E-3</v>
      </c>
      <c r="AB34" s="5">
        <f t="shared" si="5"/>
        <v>-2.6022304832713766E-2</v>
      </c>
      <c r="AC34" s="12" t="s">
        <v>7</v>
      </c>
      <c r="AD34" s="9">
        <v>11454</v>
      </c>
      <c r="AE34" s="9">
        <v>12233</v>
      </c>
      <c r="AF34" s="9">
        <f t="shared" si="6"/>
        <v>779</v>
      </c>
      <c r="AG34" s="11">
        <f t="shared" si="7"/>
        <v>4</v>
      </c>
      <c r="AH34" s="4" t="s">
        <v>15</v>
      </c>
      <c r="AI34" s="4" t="s">
        <v>17</v>
      </c>
      <c r="AJ34" s="5"/>
      <c r="AK34" s="31">
        <v>32.948717948717949</v>
      </c>
      <c r="AL34" s="32">
        <v>19.871794871794872</v>
      </c>
      <c r="AM34" s="32">
        <v>30</v>
      </c>
      <c r="AN34" s="33">
        <v>17.179487179487179</v>
      </c>
      <c r="AO34" s="6">
        <f t="shared" si="8"/>
        <v>-4.684317718940937E-2</v>
      </c>
      <c r="AP34" s="5">
        <f t="shared" si="9"/>
        <v>-7.2664359861591726E-2</v>
      </c>
      <c r="AQ34" s="12" t="s">
        <v>7</v>
      </c>
      <c r="AR34" s="9">
        <v>11348</v>
      </c>
      <c r="AS34" s="9">
        <v>12127</v>
      </c>
      <c r="AT34" s="9">
        <f t="shared" si="10"/>
        <v>779</v>
      </c>
      <c r="AU34" s="11">
        <f t="shared" si="11"/>
        <v>3</v>
      </c>
      <c r="AV34" s="4" t="s">
        <v>15</v>
      </c>
      <c r="AW34" s="4" t="s">
        <v>17</v>
      </c>
      <c r="AX34" s="5"/>
      <c r="AY34" s="31">
        <v>33.717948717948715</v>
      </c>
      <c r="AZ34" s="32">
        <v>18.205128205128204</v>
      </c>
      <c r="BA34" s="32">
        <v>32.179487179487182</v>
      </c>
      <c r="BB34" s="33">
        <v>15.897435897435898</v>
      </c>
      <c r="BC34" s="64">
        <f t="shared" si="12"/>
        <v>-2.3346303501945442E-2</v>
      </c>
      <c r="BD34" s="69">
        <f t="shared" si="13"/>
        <v>-6.7669172932330796E-2</v>
      </c>
      <c r="BE34" s="12" t="s">
        <v>7</v>
      </c>
      <c r="BF34" s="9">
        <v>11358</v>
      </c>
      <c r="BG34" s="9">
        <v>12137</v>
      </c>
      <c r="BH34" s="9">
        <f t="shared" si="14"/>
        <v>779</v>
      </c>
      <c r="BI34" s="11">
        <f t="shared" si="15"/>
        <v>3</v>
      </c>
      <c r="BJ34" s="4" t="s">
        <v>15</v>
      </c>
      <c r="BK34" s="4" t="s">
        <v>17</v>
      </c>
      <c r="BL34" s="5"/>
      <c r="BM34" s="31">
        <v>34.743589743589745</v>
      </c>
      <c r="BN34" s="32">
        <v>18.333333333333332</v>
      </c>
      <c r="BO34" s="32">
        <v>30.641025641025642</v>
      </c>
      <c r="BP34" s="33">
        <v>16.282051282051281</v>
      </c>
      <c r="BQ34" s="6">
        <f t="shared" si="16"/>
        <v>-6.2745098039215685E-2</v>
      </c>
      <c r="BR34" s="5">
        <f t="shared" si="17"/>
        <v>-5.9259259259259255E-2</v>
      </c>
      <c r="BS34" s="12" t="s">
        <v>7</v>
      </c>
      <c r="BT34" s="9">
        <v>11443</v>
      </c>
      <c r="BU34" s="9">
        <v>12222</v>
      </c>
      <c r="BV34" s="9">
        <f t="shared" si="18"/>
        <v>779</v>
      </c>
      <c r="BW34" s="11">
        <f t="shared" si="19"/>
        <v>4</v>
      </c>
      <c r="BX34" s="4" t="s">
        <v>15</v>
      </c>
      <c r="BY34" s="4" t="s">
        <v>17</v>
      </c>
      <c r="BZ34" s="5"/>
      <c r="CA34" s="31">
        <v>33.205128205128204</v>
      </c>
      <c r="CB34" s="32">
        <v>17.820512820512821</v>
      </c>
      <c r="CC34" s="32">
        <v>32.820512820512818</v>
      </c>
      <c r="CD34" s="33">
        <v>16.153846153846153</v>
      </c>
      <c r="CE34" s="64">
        <f t="shared" si="20"/>
        <v>-5.8252427184466351E-3</v>
      </c>
      <c r="CF34" s="5">
        <f t="shared" si="21"/>
        <v>-4.9056603773584936E-2</v>
      </c>
    </row>
    <row r="35" spans="1:84" x14ac:dyDescent="0.25">
      <c r="A35" s="10" t="s">
        <v>76</v>
      </c>
      <c r="B35" s="9">
        <v>12405</v>
      </c>
      <c r="C35" s="9">
        <v>13335</v>
      </c>
      <c r="D35" s="16">
        <v>931</v>
      </c>
      <c r="E35" s="11">
        <f t="shared" si="22"/>
        <v>3</v>
      </c>
      <c r="F35" s="6" t="s">
        <v>15</v>
      </c>
      <c r="G35" s="4" t="s">
        <v>18</v>
      </c>
      <c r="H35" s="5"/>
      <c r="I35" s="31">
        <v>36.842105263157897</v>
      </c>
      <c r="J35" s="32">
        <v>19.978517722878625</v>
      </c>
      <c r="K35" s="32">
        <v>29.430719656283568</v>
      </c>
      <c r="L35" s="33">
        <v>13.748657357679914</v>
      </c>
      <c r="M35" s="6">
        <f t="shared" si="0"/>
        <v>-0.11183144246353324</v>
      </c>
      <c r="N35" s="5">
        <f t="shared" si="1"/>
        <v>-0.18471337579617833</v>
      </c>
      <c r="O35" s="47" t="s">
        <v>52</v>
      </c>
      <c r="P35" s="9">
        <v>12229</v>
      </c>
      <c r="Q35" s="9">
        <v>12297</v>
      </c>
      <c r="R35" s="9">
        <f t="shared" si="2"/>
        <v>68</v>
      </c>
      <c r="S35" s="11">
        <f t="shared" si="3"/>
        <v>9</v>
      </c>
      <c r="T35" s="4"/>
      <c r="U35" s="4"/>
      <c r="V35" s="5" t="s">
        <v>23</v>
      </c>
      <c r="W35" s="31">
        <v>30.434782608695652</v>
      </c>
      <c r="X35" s="32">
        <v>15.942028985507246</v>
      </c>
      <c r="Y35" s="32">
        <v>36.231884057971016</v>
      </c>
      <c r="Z35" s="33">
        <v>17.391304347826086</v>
      </c>
      <c r="AA35" s="64">
        <f t="shared" si="4"/>
        <v>8.6956521739130446E-2</v>
      </c>
      <c r="AB35" s="5">
        <f t="shared" si="5"/>
        <v>4.3478260869565202E-2</v>
      </c>
      <c r="AC35" s="12" t="s">
        <v>52</v>
      </c>
      <c r="AD35" s="9">
        <v>12238</v>
      </c>
      <c r="AE35" s="9">
        <v>12306</v>
      </c>
      <c r="AF35" s="9">
        <f t="shared" si="6"/>
        <v>68</v>
      </c>
      <c r="AG35" s="11">
        <f t="shared" si="7"/>
        <v>12</v>
      </c>
      <c r="AH35" s="4"/>
      <c r="AI35" s="4"/>
      <c r="AJ35" s="5" t="s">
        <v>23</v>
      </c>
      <c r="AK35" s="31">
        <v>30.434782608695652</v>
      </c>
      <c r="AL35" s="32">
        <v>15.942028985507246</v>
      </c>
      <c r="AM35" s="32">
        <v>36.231884057971016</v>
      </c>
      <c r="AN35" s="33">
        <v>17.391304347826086</v>
      </c>
      <c r="AO35" s="6">
        <f t="shared" si="8"/>
        <v>8.6956521739130446E-2</v>
      </c>
      <c r="AP35" s="5">
        <f t="shared" si="9"/>
        <v>4.3478260869565202E-2</v>
      </c>
      <c r="AQ35" s="12" t="s">
        <v>52</v>
      </c>
      <c r="AR35" s="9">
        <v>12131</v>
      </c>
      <c r="AS35" s="9">
        <v>12199</v>
      </c>
      <c r="AT35" s="9">
        <f t="shared" si="10"/>
        <v>68</v>
      </c>
      <c r="AU35" s="11">
        <f t="shared" si="11"/>
        <v>-29</v>
      </c>
      <c r="AV35" s="4"/>
      <c r="AW35" s="4"/>
      <c r="AX35" s="5" t="s">
        <v>23</v>
      </c>
      <c r="AY35" s="31">
        <v>30.434782608695652</v>
      </c>
      <c r="AZ35" s="32">
        <v>15.942028985507246</v>
      </c>
      <c r="BA35" s="32">
        <v>34.782608695652172</v>
      </c>
      <c r="BB35" s="33">
        <v>18.840579710144926</v>
      </c>
      <c r="BC35" s="64">
        <f t="shared" si="12"/>
        <v>6.6666666666666638E-2</v>
      </c>
      <c r="BD35" s="69">
        <f t="shared" si="13"/>
        <v>8.3333333333333301E-2</v>
      </c>
      <c r="BE35" s="12" t="s">
        <v>52</v>
      </c>
      <c r="BF35" s="9">
        <v>12141</v>
      </c>
      <c r="BG35" s="9">
        <v>12209</v>
      </c>
      <c r="BH35" s="9">
        <f t="shared" si="14"/>
        <v>68</v>
      </c>
      <c r="BI35" s="11">
        <f t="shared" si="15"/>
        <v>-29</v>
      </c>
      <c r="BJ35" s="4"/>
      <c r="BK35" s="4"/>
      <c r="BL35" s="5" t="s">
        <v>23</v>
      </c>
      <c r="BM35" s="31">
        <v>30.434782608695652</v>
      </c>
      <c r="BN35" s="32">
        <v>15.942028985507246</v>
      </c>
      <c r="BO35" s="32">
        <v>34.782608695652172</v>
      </c>
      <c r="BP35" s="33">
        <v>18.840579710144926</v>
      </c>
      <c r="BQ35" s="6">
        <f t="shared" si="16"/>
        <v>6.6666666666666638E-2</v>
      </c>
      <c r="BR35" s="5">
        <f t="shared" si="17"/>
        <v>8.3333333333333301E-2</v>
      </c>
      <c r="BS35" s="12" t="s">
        <v>52</v>
      </c>
      <c r="BT35" s="9">
        <v>12227</v>
      </c>
      <c r="BU35" s="9">
        <v>12295</v>
      </c>
      <c r="BV35" s="9">
        <f t="shared" si="18"/>
        <v>68</v>
      </c>
      <c r="BW35" s="11">
        <f t="shared" si="19"/>
        <v>9</v>
      </c>
      <c r="BX35" s="4"/>
      <c r="BY35" s="4"/>
      <c r="BZ35" s="5" t="s">
        <v>23</v>
      </c>
      <c r="CA35" s="31">
        <v>30.434782608695652</v>
      </c>
      <c r="CB35" s="32">
        <v>15.942028985507246</v>
      </c>
      <c r="CC35" s="32">
        <v>36.231884057971016</v>
      </c>
      <c r="CD35" s="33">
        <v>17.391304347826086</v>
      </c>
      <c r="CE35" s="64">
        <f t="shared" si="20"/>
        <v>8.6956521739130446E-2</v>
      </c>
      <c r="CF35" s="5">
        <f t="shared" si="21"/>
        <v>4.3478260869565202E-2</v>
      </c>
    </row>
    <row r="36" spans="1:84" x14ac:dyDescent="0.25">
      <c r="A36" s="12" t="s">
        <v>69</v>
      </c>
      <c r="B36" s="9">
        <v>13339</v>
      </c>
      <c r="C36" s="9">
        <v>13400</v>
      </c>
      <c r="D36" s="16">
        <v>62</v>
      </c>
      <c r="E36" s="11">
        <f t="shared" si="22"/>
        <v>0</v>
      </c>
      <c r="F36" s="6"/>
      <c r="G36" s="4"/>
      <c r="H36" s="5" t="s">
        <v>37</v>
      </c>
      <c r="I36" s="31">
        <v>24.193548387096776</v>
      </c>
      <c r="J36" s="32">
        <v>22.580645161290324</v>
      </c>
      <c r="K36" s="32">
        <v>29.032258064516128</v>
      </c>
      <c r="L36" s="33">
        <v>24.193548387096776</v>
      </c>
      <c r="M36" s="6">
        <f t="shared" si="0"/>
        <v>9.0909090909090856E-2</v>
      </c>
      <c r="N36" s="5">
        <f t="shared" si="1"/>
        <v>3.4482758620689655E-2</v>
      </c>
      <c r="O36" s="47" t="s">
        <v>87</v>
      </c>
      <c r="P36" s="9">
        <v>12307</v>
      </c>
      <c r="Q36" s="9">
        <v>12771</v>
      </c>
      <c r="R36" s="9">
        <f t="shared" si="2"/>
        <v>464</v>
      </c>
      <c r="S36" s="11">
        <f t="shared" si="3"/>
        <v>1</v>
      </c>
      <c r="T36" s="4" t="s">
        <v>16</v>
      </c>
      <c r="U36" s="4" t="s">
        <v>17</v>
      </c>
      <c r="V36" s="5"/>
      <c r="W36" s="31">
        <v>36.344086021505376</v>
      </c>
      <c r="X36" s="32">
        <v>15.698924731182796</v>
      </c>
      <c r="Y36" s="32">
        <v>40</v>
      </c>
      <c r="Z36" s="33">
        <v>7.956989247311828</v>
      </c>
      <c r="AA36" s="64">
        <f t="shared" si="4"/>
        <v>4.7887323943661977E-2</v>
      </c>
      <c r="AB36" s="5">
        <f t="shared" si="5"/>
        <v>-0.32727272727272727</v>
      </c>
      <c r="AC36" s="12" t="s">
        <v>87</v>
      </c>
      <c r="AD36" s="9">
        <v>12319</v>
      </c>
      <c r="AE36" s="9">
        <v>12780</v>
      </c>
      <c r="AF36" s="9">
        <f t="shared" si="6"/>
        <v>461</v>
      </c>
      <c r="AG36" s="11">
        <f t="shared" si="7"/>
        <v>1</v>
      </c>
      <c r="AH36" s="4" t="s">
        <v>16</v>
      </c>
      <c r="AI36" s="4" t="s">
        <v>17</v>
      </c>
      <c r="AJ36" s="5"/>
      <c r="AK36" s="31">
        <v>33.116883116883116</v>
      </c>
      <c r="AL36" s="32">
        <v>18.398268398268399</v>
      </c>
      <c r="AM36" s="32">
        <v>41.125541125541126</v>
      </c>
      <c r="AN36" s="33">
        <v>7.3593073593073592</v>
      </c>
      <c r="AO36" s="6">
        <f t="shared" si="8"/>
        <v>0.10787172011661808</v>
      </c>
      <c r="AP36" s="5">
        <f t="shared" si="9"/>
        <v>-0.42857142857142866</v>
      </c>
      <c r="AQ36" s="12" t="s">
        <v>87</v>
      </c>
      <c r="AR36" s="9">
        <v>12171</v>
      </c>
      <c r="AS36" s="9">
        <v>12668</v>
      </c>
      <c r="AT36" s="9">
        <f t="shared" si="10"/>
        <v>497</v>
      </c>
      <c r="AU36" s="11">
        <f t="shared" si="11"/>
        <v>1</v>
      </c>
      <c r="AV36" s="4" t="s">
        <v>15</v>
      </c>
      <c r="AW36" s="4" t="s">
        <v>17</v>
      </c>
      <c r="AX36" s="5"/>
      <c r="AY36" s="31">
        <v>38.755020080321287</v>
      </c>
      <c r="AZ36" s="32">
        <v>15.461847389558233</v>
      </c>
      <c r="BA36" s="32">
        <v>37.951807228915662</v>
      </c>
      <c r="BB36" s="33">
        <v>7.831325301204819</v>
      </c>
      <c r="BC36" s="64">
        <f t="shared" si="12"/>
        <v>-1.0471204188481712E-2</v>
      </c>
      <c r="BD36" s="69">
        <f t="shared" si="13"/>
        <v>-0.32758620689655177</v>
      </c>
      <c r="BE36" s="12" t="s">
        <v>87</v>
      </c>
      <c r="BF36" s="9">
        <v>12181</v>
      </c>
      <c r="BG36" s="9">
        <v>12678</v>
      </c>
      <c r="BH36" s="9">
        <f t="shared" si="14"/>
        <v>497</v>
      </c>
      <c r="BI36" s="11">
        <f t="shared" si="15"/>
        <v>1</v>
      </c>
      <c r="BJ36" s="4" t="s">
        <v>15</v>
      </c>
      <c r="BK36" s="4" t="s">
        <v>17</v>
      </c>
      <c r="BL36" s="5"/>
      <c r="BM36" s="31">
        <v>39.357429718875501</v>
      </c>
      <c r="BN36" s="32">
        <v>14.457831325301205</v>
      </c>
      <c r="BO36" s="32">
        <v>37.550200803212853</v>
      </c>
      <c r="BP36" s="33">
        <v>8.6345381526104426</v>
      </c>
      <c r="BQ36" s="6">
        <f t="shared" si="16"/>
        <v>-2.3498694516971248E-2</v>
      </c>
      <c r="BR36" s="5">
        <f t="shared" si="17"/>
        <v>-0.25217391304347825</v>
      </c>
      <c r="BS36" s="12" t="s">
        <v>87</v>
      </c>
      <c r="BT36" s="9">
        <v>12305</v>
      </c>
      <c r="BU36" s="9">
        <v>12769</v>
      </c>
      <c r="BV36" s="9">
        <f t="shared" si="18"/>
        <v>464</v>
      </c>
      <c r="BW36" s="11">
        <f t="shared" si="19"/>
        <v>1</v>
      </c>
      <c r="BX36" s="4" t="s">
        <v>16</v>
      </c>
      <c r="BY36" s="4" t="s">
        <v>17</v>
      </c>
      <c r="BZ36" s="5"/>
      <c r="CA36" s="31">
        <v>38.064516129032256</v>
      </c>
      <c r="CB36" s="32">
        <v>13.118279569892474</v>
      </c>
      <c r="CC36" s="32">
        <v>42.365591397849464</v>
      </c>
      <c r="CD36" s="33">
        <v>6.4516129032258061</v>
      </c>
      <c r="CE36" s="64">
        <f t="shared" si="20"/>
        <v>5.3475935828877039E-2</v>
      </c>
      <c r="CF36" s="5">
        <f t="shared" si="21"/>
        <v>-0.34065934065934073</v>
      </c>
    </row>
    <row r="37" spans="1:84" x14ac:dyDescent="0.25">
      <c r="A37" s="12" t="s">
        <v>70</v>
      </c>
      <c r="B37" s="9">
        <v>13401</v>
      </c>
      <c r="C37" s="9">
        <v>13464</v>
      </c>
      <c r="D37" s="16">
        <v>64</v>
      </c>
      <c r="E37" s="11">
        <f t="shared" si="22"/>
        <v>0</v>
      </c>
      <c r="F37" s="6"/>
      <c r="G37" s="4"/>
      <c r="H37" s="5" t="s">
        <v>38</v>
      </c>
      <c r="I37" s="31">
        <v>31.25</v>
      </c>
      <c r="J37" s="32">
        <v>15.625</v>
      </c>
      <c r="K37" s="32">
        <v>34.375</v>
      </c>
      <c r="L37" s="33">
        <v>18.75</v>
      </c>
      <c r="M37" s="6">
        <f t="shared" si="0"/>
        <v>4.7619047619047616E-2</v>
      </c>
      <c r="N37" s="5">
        <f t="shared" si="1"/>
        <v>9.0909090909090912E-2</v>
      </c>
      <c r="O37" s="47" t="s">
        <v>8</v>
      </c>
      <c r="P37" s="9">
        <v>12773</v>
      </c>
      <c r="Q37" s="9">
        <v>13909</v>
      </c>
      <c r="R37" s="9">
        <f t="shared" si="2"/>
        <v>1136</v>
      </c>
      <c r="S37" s="11">
        <f t="shared" si="3"/>
        <v>-2</v>
      </c>
      <c r="T37" s="4" t="s">
        <v>15</v>
      </c>
      <c r="U37" s="4" t="s">
        <v>17</v>
      </c>
      <c r="V37" s="5"/>
      <c r="W37" s="31">
        <v>32.453825857519789</v>
      </c>
      <c r="X37" s="32">
        <v>18.733509234828496</v>
      </c>
      <c r="Y37" s="32">
        <v>34.564643799472293</v>
      </c>
      <c r="Z37" s="33">
        <v>14.248021108179419</v>
      </c>
      <c r="AA37" s="64">
        <f t="shared" si="4"/>
        <v>3.1496062992125949E-2</v>
      </c>
      <c r="AB37" s="5">
        <f t="shared" si="5"/>
        <v>-0.13600000000000001</v>
      </c>
      <c r="AC37" s="12" t="s">
        <v>8</v>
      </c>
      <c r="AD37" s="9">
        <v>12782</v>
      </c>
      <c r="AE37" s="9">
        <v>13918</v>
      </c>
      <c r="AF37" s="9">
        <f t="shared" si="6"/>
        <v>1136</v>
      </c>
      <c r="AG37" s="11">
        <f t="shared" si="7"/>
        <v>-2</v>
      </c>
      <c r="AH37" s="4" t="s">
        <v>15</v>
      </c>
      <c r="AI37" s="4" t="s">
        <v>17</v>
      </c>
      <c r="AJ37" s="5"/>
      <c r="AK37" s="31">
        <v>32.981530343007918</v>
      </c>
      <c r="AL37" s="32">
        <v>18.909410729991205</v>
      </c>
      <c r="AM37" s="32">
        <v>34.740545294635005</v>
      </c>
      <c r="AN37" s="33">
        <v>13.368513632365875</v>
      </c>
      <c r="AO37" s="6">
        <f t="shared" si="8"/>
        <v>2.5974025974025948E-2</v>
      </c>
      <c r="AP37" s="5">
        <f t="shared" si="9"/>
        <v>-0.17166212534059941</v>
      </c>
      <c r="AQ37" s="12" t="s">
        <v>8</v>
      </c>
      <c r="AR37" s="9">
        <v>12670</v>
      </c>
      <c r="AS37" s="9">
        <v>13806</v>
      </c>
      <c r="AT37" s="9">
        <f t="shared" si="10"/>
        <v>1136</v>
      </c>
      <c r="AU37" s="11">
        <f t="shared" si="11"/>
        <v>-2</v>
      </c>
      <c r="AV37" s="4" t="s">
        <v>15</v>
      </c>
      <c r="AW37" s="4" t="s">
        <v>34</v>
      </c>
      <c r="AX37" s="5"/>
      <c r="AY37" s="31">
        <v>35.092348284960423</v>
      </c>
      <c r="AZ37" s="32">
        <v>16.534740545294635</v>
      </c>
      <c r="BA37" s="32">
        <v>34.124890061565523</v>
      </c>
      <c r="BB37" s="33">
        <v>14.248021108179419</v>
      </c>
      <c r="BC37" s="64">
        <f t="shared" si="12"/>
        <v>-1.3977128335451091E-2</v>
      </c>
      <c r="BD37" s="69">
        <f t="shared" si="13"/>
        <v>-7.428571428571433E-2</v>
      </c>
      <c r="BE37" s="12" t="s">
        <v>8</v>
      </c>
      <c r="BF37" s="9">
        <v>12680</v>
      </c>
      <c r="BG37" s="9">
        <v>13816</v>
      </c>
      <c r="BH37" s="9">
        <f t="shared" si="14"/>
        <v>1136</v>
      </c>
      <c r="BI37" s="11">
        <f t="shared" si="15"/>
        <v>-2</v>
      </c>
      <c r="BJ37" s="4" t="s">
        <v>15</v>
      </c>
      <c r="BK37" s="4" t="s">
        <v>17</v>
      </c>
      <c r="BL37" s="5"/>
      <c r="BM37" s="31">
        <v>34.300791556728235</v>
      </c>
      <c r="BN37" s="32">
        <v>16.974494283201409</v>
      </c>
      <c r="BO37" s="32">
        <v>36.147757255936675</v>
      </c>
      <c r="BP37" s="33">
        <v>12.576956904133684</v>
      </c>
      <c r="BQ37" s="6">
        <f t="shared" si="16"/>
        <v>2.6217228464419422E-2</v>
      </c>
      <c r="BR37" s="5">
        <f t="shared" si="17"/>
        <v>-0.14880952380952389</v>
      </c>
      <c r="BS37" s="12" t="s">
        <v>8</v>
      </c>
      <c r="BT37" s="9">
        <v>12771</v>
      </c>
      <c r="BU37" s="9">
        <v>13907</v>
      </c>
      <c r="BV37" s="9">
        <f t="shared" si="18"/>
        <v>1136</v>
      </c>
      <c r="BW37" s="11">
        <f t="shared" si="19"/>
        <v>-2</v>
      </c>
      <c r="BX37" s="4" t="s">
        <v>15</v>
      </c>
      <c r="BY37" s="4" t="s">
        <v>17</v>
      </c>
      <c r="BZ37" s="5"/>
      <c r="CA37" s="31">
        <v>35.180299032541775</v>
      </c>
      <c r="CB37" s="32">
        <v>17.23834652594547</v>
      </c>
      <c r="CC37" s="32">
        <v>34.03693931398417</v>
      </c>
      <c r="CD37" s="33">
        <v>13.544415127528584</v>
      </c>
      <c r="CE37" s="64">
        <f t="shared" si="20"/>
        <v>-1.6518424396442143E-2</v>
      </c>
      <c r="CF37" s="5">
        <f t="shared" si="21"/>
        <v>-0.12</v>
      </c>
    </row>
    <row r="38" spans="1:84" x14ac:dyDescent="0.25">
      <c r="A38" s="10" t="s">
        <v>77</v>
      </c>
      <c r="B38" s="9">
        <v>13465</v>
      </c>
      <c r="C38" s="9">
        <v>13816</v>
      </c>
      <c r="D38" s="16">
        <v>352</v>
      </c>
      <c r="E38" s="11">
        <f t="shared" si="22"/>
        <v>0</v>
      </c>
      <c r="F38" s="6" t="s">
        <v>15</v>
      </c>
      <c r="G38" s="4" t="s">
        <v>18</v>
      </c>
      <c r="H38" s="5"/>
      <c r="I38" s="31">
        <v>40.909090909090907</v>
      </c>
      <c r="J38" s="32">
        <v>21.306818181818183</v>
      </c>
      <c r="K38" s="32">
        <v>26.420454545454547</v>
      </c>
      <c r="L38" s="33">
        <v>11.363636363636363</v>
      </c>
      <c r="M38" s="6">
        <f t="shared" si="0"/>
        <v>-0.21518987341772147</v>
      </c>
      <c r="N38" s="5">
        <f t="shared" si="1"/>
        <v>-0.3043478260869566</v>
      </c>
      <c r="O38" s="47" t="s">
        <v>53</v>
      </c>
      <c r="P38" s="9">
        <v>13908</v>
      </c>
      <c r="Q38" s="9">
        <v>13971</v>
      </c>
      <c r="R38" s="9">
        <f t="shared" si="2"/>
        <v>63</v>
      </c>
      <c r="S38" s="11">
        <f t="shared" si="3"/>
        <v>0</v>
      </c>
      <c r="T38" s="4"/>
      <c r="U38" s="4"/>
      <c r="V38" s="5" t="s">
        <v>24</v>
      </c>
      <c r="W38" s="31">
        <v>32.8125</v>
      </c>
      <c r="X38" s="32">
        <v>12.5</v>
      </c>
      <c r="Y38" s="32">
        <v>43.75</v>
      </c>
      <c r="Z38" s="33">
        <v>10.9375</v>
      </c>
      <c r="AA38" s="64">
        <f t="shared" si="4"/>
        <v>0.14285714285714285</v>
      </c>
      <c r="AB38" s="5">
        <f t="shared" si="5"/>
        <v>-6.6666666666666666E-2</v>
      </c>
      <c r="AC38" s="12" t="s">
        <v>53</v>
      </c>
      <c r="AD38" s="9">
        <v>13917</v>
      </c>
      <c r="AE38" s="9">
        <v>13980</v>
      </c>
      <c r="AF38" s="9">
        <f t="shared" si="6"/>
        <v>63</v>
      </c>
      <c r="AG38" s="11">
        <f t="shared" si="7"/>
        <v>0</v>
      </c>
      <c r="AH38" s="4"/>
      <c r="AI38" s="4"/>
      <c r="AJ38" s="5" t="s">
        <v>24</v>
      </c>
      <c r="AK38" s="31">
        <v>31.25</v>
      </c>
      <c r="AL38" s="32">
        <v>12.5</v>
      </c>
      <c r="AM38" s="32">
        <v>45.3125</v>
      </c>
      <c r="AN38" s="33">
        <v>10.9375</v>
      </c>
      <c r="AO38" s="6">
        <f t="shared" si="8"/>
        <v>0.18367346938775511</v>
      </c>
      <c r="AP38" s="5">
        <f t="shared" si="9"/>
        <v>-6.6666666666666666E-2</v>
      </c>
      <c r="AQ38" s="12" t="s">
        <v>53</v>
      </c>
      <c r="AR38" s="9">
        <v>13805</v>
      </c>
      <c r="AS38" s="9">
        <v>13868</v>
      </c>
      <c r="AT38" s="9">
        <f t="shared" si="10"/>
        <v>63</v>
      </c>
      <c r="AU38" s="11">
        <f t="shared" si="11"/>
        <v>0</v>
      </c>
      <c r="AV38" s="4"/>
      <c r="AW38" s="4"/>
      <c r="AX38" s="5" t="s">
        <v>24</v>
      </c>
      <c r="AY38" s="31">
        <v>28.125</v>
      </c>
      <c r="AZ38" s="32">
        <v>18.75</v>
      </c>
      <c r="BA38" s="32">
        <v>39.0625</v>
      </c>
      <c r="BB38" s="33">
        <v>14.0625</v>
      </c>
      <c r="BC38" s="64">
        <f t="shared" si="12"/>
        <v>0.16279069767441862</v>
      </c>
      <c r="BD38" s="69">
        <f t="shared" si="13"/>
        <v>-0.14285714285714285</v>
      </c>
      <c r="BE38" s="12" t="s">
        <v>53</v>
      </c>
      <c r="BF38" s="9">
        <v>13815</v>
      </c>
      <c r="BG38" s="9">
        <v>13877</v>
      </c>
      <c r="BH38" s="9">
        <f t="shared" si="14"/>
        <v>62</v>
      </c>
      <c r="BI38" s="11">
        <f t="shared" si="15"/>
        <v>0</v>
      </c>
      <c r="BJ38" s="4"/>
      <c r="BK38" s="4"/>
      <c r="BL38" s="5" t="s">
        <v>24</v>
      </c>
      <c r="BM38" s="31">
        <v>28.571428571428573</v>
      </c>
      <c r="BN38" s="32">
        <v>14.285714285714286</v>
      </c>
      <c r="BO38" s="32">
        <v>44.444444444444443</v>
      </c>
      <c r="BP38" s="33">
        <v>12.698412698412698</v>
      </c>
      <c r="BQ38" s="6">
        <f t="shared" si="16"/>
        <v>0.21739130434782605</v>
      </c>
      <c r="BR38" s="5">
        <f t="shared" si="17"/>
        <v>-5.8823529411764761E-2</v>
      </c>
      <c r="BS38" s="12" t="s">
        <v>53</v>
      </c>
      <c r="BT38" s="9">
        <v>13906</v>
      </c>
      <c r="BU38" s="9">
        <v>13968</v>
      </c>
      <c r="BV38" s="9">
        <f t="shared" si="18"/>
        <v>62</v>
      </c>
      <c r="BW38" s="11">
        <f t="shared" si="19"/>
        <v>0</v>
      </c>
      <c r="BX38" s="4"/>
      <c r="BY38" s="4"/>
      <c r="BZ38" s="5" t="s">
        <v>24</v>
      </c>
      <c r="CA38" s="31">
        <v>33.333333333333336</v>
      </c>
      <c r="CB38" s="32">
        <v>12.698412698412698</v>
      </c>
      <c r="CC38" s="32">
        <v>42.857142857142854</v>
      </c>
      <c r="CD38" s="33">
        <v>11.111111111111111</v>
      </c>
      <c r="CE38" s="64">
        <f t="shared" si="20"/>
        <v>0.12499999999999993</v>
      </c>
      <c r="CF38" s="5">
        <f t="shared" si="21"/>
        <v>-6.6666666666666652E-2</v>
      </c>
    </row>
    <row r="39" spans="1:84" ht="15.75" thickBot="1" x14ac:dyDescent="0.3">
      <c r="A39" s="12" t="s">
        <v>71</v>
      </c>
      <c r="B39" s="9">
        <v>13817</v>
      </c>
      <c r="C39" s="9">
        <v>13881</v>
      </c>
      <c r="D39" s="16">
        <v>65</v>
      </c>
      <c r="E39" s="11">
        <f t="shared" si="22"/>
        <v>0</v>
      </c>
      <c r="F39" s="6"/>
      <c r="G39" s="4"/>
      <c r="H39" s="5" t="s">
        <v>39</v>
      </c>
      <c r="I39" s="31">
        <v>27.692307692307693</v>
      </c>
      <c r="J39" s="32">
        <v>26.153846153846153</v>
      </c>
      <c r="K39" s="32">
        <v>23.076923076923077</v>
      </c>
      <c r="L39" s="33">
        <v>23.076923076923077</v>
      </c>
      <c r="M39" s="6">
        <f t="shared" si="0"/>
        <v>-9.0909090909090925E-2</v>
      </c>
      <c r="N39" s="5">
        <f t="shared" si="1"/>
        <v>-6.25E-2</v>
      </c>
      <c r="O39" s="48" t="s">
        <v>9</v>
      </c>
      <c r="P39" s="14">
        <v>13972</v>
      </c>
      <c r="Q39" s="14">
        <v>14667</v>
      </c>
      <c r="R39" s="14">
        <f t="shared" si="2"/>
        <v>695</v>
      </c>
      <c r="S39" s="41"/>
      <c r="T39" s="7" t="s">
        <v>15</v>
      </c>
      <c r="U39" s="7" t="s">
        <v>17</v>
      </c>
      <c r="V39" s="8"/>
      <c r="W39" s="34">
        <v>34.770114942528735</v>
      </c>
      <c r="X39" s="35">
        <v>19.396551724137932</v>
      </c>
      <c r="Y39" s="35">
        <v>35.632183908045974</v>
      </c>
      <c r="Z39" s="36">
        <v>10.201149425287356</v>
      </c>
      <c r="AA39" s="65">
        <f t="shared" si="4"/>
        <v>1.2244897959183633E-2</v>
      </c>
      <c r="AB39" s="8">
        <f t="shared" si="5"/>
        <v>-0.31067961165048547</v>
      </c>
      <c r="AC39" s="40" t="s">
        <v>9</v>
      </c>
      <c r="AD39" s="14">
        <v>13981</v>
      </c>
      <c r="AE39" s="14">
        <v>14676</v>
      </c>
      <c r="AF39" s="14">
        <f t="shared" si="6"/>
        <v>695</v>
      </c>
      <c r="AG39" s="41"/>
      <c r="AH39" s="7" t="s">
        <v>15</v>
      </c>
      <c r="AI39" s="7" t="s">
        <v>17</v>
      </c>
      <c r="AJ39" s="8"/>
      <c r="AK39" s="34">
        <v>32.902298850574709</v>
      </c>
      <c r="AL39" s="35">
        <v>21.120689655172413</v>
      </c>
      <c r="AM39" s="35">
        <v>36.0632183908046</v>
      </c>
      <c r="AN39" s="36">
        <v>9.9137931034482758</v>
      </c>
      <c r="AO39" s="24">
        <f t="shared" si="8"/>
        <v>4.583333333333342E-2</v>
      </c>
      <c r="AP39" s="8">
        <f t="shared" si="9"/>
        <v>-0.36111111111111105</v>
      </c>
      <c r="AQ39" s="40" t="s">
        <v>9</v>
      </c>
      <c r="AR39" s="14">
        <v>13869</v>
      </c>
      <c r="AS39" s="14">
        <v>14564</v>
      </c>
      <c r="AT39" s="14">
        <f t="shared" si="10"/>
        <v>695</v>
      </c>
      <c r="AU39" s="41"/>
      <c r="AV39" s="7" t="s">
        <v>15</v>
      </c>
      <c r="AW39" s="7" t="s">
        <v>17</v>
      </c>
      <c r="AX39" s="8"/>
      <c r="AY39" s="34">
        <v>36.781609195402297</v>
      </c>
      <c r="AZ39" s="35">
        <v>18.678160919540229</v>
      </c>
      <c r="BA39" s="35">
        <v>34.626436781609193</v>
      </c>
      <c r="BB39" s="36">
        <v>9.9137931034482758</v>
      </c>
      <c r="BC39" s="65">
        <f t="shared" si="12"/>
        <v>-3.0181086519114688E-2</v>
      </c>
      <c r="BD39" s="70">
        <f t="shared" si="13"/>
        <v>-0.30653266331658291</v>
      </c>
      <c r="BE39" s="40" t="s">
        <v>9</v>
      </c>
      <c r="BF39" s="14">
        <v>13878</v>
      </c>
      <c r="BG39" s="14">
        <v>14573</v>
      </c>
      <c r="BH39" s="14">
        <f t="shared" si="14"/>
        <v>695</v>
      </c>
      <c r="BI39" s="41"/>
      <c r="BJ39" s="7" t="s">
        <v>15</v>
      </c>
      <c r="BK39" s="7" t="s">
        <v>17</v>
      </c>
      <c r="BL39" s="8"/>
      <c r="BM39" s="34">
        <v>37.787356321839077</v>
      </c>
      <c r="BN39" s="35">
        <v>19.109195402298852</v>
      </c>
      <c r="BO39" s="35">
        <v>33.620689655172413</v>
      </c>
      <c r="BP39" s="36">
        <v>9.4827586206896548</v>
      </c>
      <c r="BQ39" s="24">
        <f t="shared" si="16"/>
        <v>-5.8350100603621703E-2</v>
      </c>
      <c r="BR39" s="8">
        <f t="shared" si="17"/>
        <v>-0.33668341708542721</v>
      </c>
      <c r="BS39" s="40" t="s">
        <v>9</v>
      </c>
      <c r="BT39" s="14">
        <v>13969</v>
      </c>
      <c r="BU39" s="14">
        <v>14664</v>
      </c>
      <c r="BV39" s="14">
        <f t="shared" si="18"/>
        <v>695</v>
      </c>
      <c r="BW39" s="41"/>
      <c r="BX39" s="7" t="s">
        <v>15</v>
      </c>
      <c r="BY39" s="7" t="s">
        <v>17</v>
      </c>
      <c r="BZ39" s="8"/>
      <c r="CA39" s="34">
        <v>36.402877697841724</v>
      </c>
      <c r="CB39" s="35">
        <v>17.410071942446042</v>
      </c>
      <c r="CC39" s="35">
        <v>36.546762589928058</v>
      </c>
      <c r="CD39" s="36">
        <v>9.6402877697841731</v>
      </c>
      <c r="CE39" s="65">
        <f t="shared" si="20"/>
        <v>1.9723865877712397E-3</v>
      </c>
      <c r="CF39" s="8">
        <f t="shared" si="21"/>
        <v>-0.2872340425531914</v>
      </c>
    </row>
    <row r="40" spans="1:84" ht="15.75" thickBot="1" x14ac:dyDescent="0.3">
      <c r="A40" s="13" t="s">
        <v>78</v>
      </c>
      <c r="B40" s="14">
        <v>13882</v>
      </c>
      <c r="C40" s="14">
        <v>14878</v>
      </c>
      <c r="D40" s="17">
        <v>997</v>
      </c>
      <c r="E40" s="19">
        <v>3</v>
      </c>
      <c r="F40" s="24" t="s">
        <v>15</v>
      </c>
      <c r="G40" s="7" t="s">
        <v>18</v>
      </c>
      <c r="H40" s="8"/>
      <c r="I40" s="34">
        <v>35.506519558676025</v>
      </c>
      <c r="J40" s="35">
        <v>22.467402206619859</v>
      </c>
      <c r="K40" s="35">
        <v>31.293881644934803</v>
      </c>
      <c r="L40" s="36">
        <v>10.732196589769307</v>
      </c>
      <c r="M40" s="24">
        <f t="shared" si="0"/>
        <v>-6.3063063063063043E-2</v>
      </c>
      <c r="N40" s="8">
        <f t="shared" si="1"/>
        <v>-0.35347432024169184</v>
      </c>
      <c r="O40" s="45"/>
      <c r="P40" s="4"/>
      <c r="Q40" s="4"/>
      <c r="R40" s="4"/>
      <c r="S40" s="15"/>
      <c r="T40" s="4"/>
      <c r="U40" s="4"/>
      <c r="V40" s="4"/>
      <c r="W40" s="32"/>
      <c r="X40" s="32"/>
      <c r="Y40" s="32"/>
      <c r="Z40" s="32"/>
      <c r="AA40" s="4"/>
      <c r="AB40" s="4"/>
      <c r="AC40" s="45"/>
      <c r="AD40" s="4"/>
      <c r="AE40" s="4"/>
      <c r="AF40" s="4"/>
      <c r="AG40" s="15"/>
      <c r="AH40" s="4"/>
      <c r="AI40" s="4"/>
      <c r="AJ40" s="4"/>
      <c r="AK40" s="32"/>
      <c r="AL40" s="32"/>
      <c r="AM40" s="32"/>
      <c r="AN40" s="32"/>
      <c r="AO40" s="4"/>
      <c r="AP40" s="4"/>
    </row>
  </sheetData>
  <mergeCells count="54">
    <mergeCell ref="AH2:AJ2"/>
    <mergeCell ref="AK2:AN2"/>
    <mergeCell ref="AO2:AP2"/>
    <mergeCell ref="A1:N1"/>
    <mergeCell ref="O1:AB1"/>
    <mergeCell ref="AC1:AP1"/>
    <mergeCell ref="O2:O3"/>
    <mergeCell ref="P2:P3"/>
    <mergeCell ref="Q2:Q3"/>
    <mergeCell ref="R2:R3"/>
    <mergeCell ref="S2:S3"/>
    <mergeCell ref="T2:V2"/>
    <mergeCell ref="W2:Z2"/>
    <mergeCell ref="AA2:AB2"/>
    <mergeCell ref="AC2:AC3"/>
    <mergeCell ref="AD2:AD3"/>
    <mergeCell ref="AE2:AE3"/>
    <mergeCell ref="AF2:AF3"/>
    <mergeCell ref="AG2:AG3"/>
    <mergeCell ref="B2:B3"/>
    <mergeCell ref="A2:A3"/>
    <mergeCell ref="F2:H2"/>
    <mergeCell ref="I2:L2"/>
    <mergeCell ref="M2:N2"/>
    <mergeCell ref="E2:E3"/>
    <mergeCell ref="D2:D3"/>
    <mergeCell ref="C2:C3"/>
    <mergeCell ref="AQ1:BD1"/>
    <mergeCell ref="AQ2:AQ3"/>
    <mergeCell ref="AR2:AR3"/>
    <mergeCell ref="AS2:AS3"/>
    <mergeCell ref="AT2:AT3"/>
    <mergeCell ref="AU2:AU3"/>
    <mergeCell ref="AV2:AX2"/>
    <mergeCell ref="AY2:BB2"/>
    <mergeCell ref="BC2:BD2"/>
    <mergeCell ref="BE1:BR1"/>
    <mergeCell ref="BE2:BE3"/>
    <mergeCell ref="BF2:BF3"/>
    <mergeCell ref="BG2:BG3"/>
    <mergeCell ref="BH2:BH3"/>
    <mergeCell ref="BI2:BI3"/>
    <mergeCell ref="BJ2:BL2"/>
    <mergeCell ref="BM2:BP2"/>
    <mergeCell ref="BQ2:BR2"/>
    <mergeCell ref="BS1:CF1"/>
    <mergeCell ref="BS2:BS3"/>
    <mergeCell ref="BT2:BT3"/>
    <mergeCell ref="BU2:BU3"/>
    <mergeCell ref="BV2:BV3"/>
    <mergeCell ref="BW2:BW3"/>
    <mergeCell ref="BX2:BZ2"/>
    <mergeCell ref="CA2:CD2"/>
    <mergeCell ref="CE2:C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Sayfa1!Potamothrixhammoniensis_1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2024-08-12T10:57:34Z</dcterms:modified>
</cp:coreProperties>
</file>